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tabRatio="803" activeTab="5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anexa FD-045" sheetId="6" r:id="rId6"/>
    <sheet name="FD-046" sheetId="7" r:id="rId7"/>
    <sheet name="FD-047" sheetId="8" r:id="rId8"/>
    <sheet name="FD-048" sheetId="9" r:id="rId9"/>
    <sheet name="FD-049 (2RM)" sheetId="10" r:id="rId10"/>
    <sheet name="FD-050" sheetId="11" r:id="rId11"/>
  </sheets>
  <definedNames>
    <definedName name="_ftn1" localSheetId="0">'FD-041'!#REF!</definedName>
    <definedName name="_ftnref1" localSheetId="0">'FD-041'!#REF!</definedName>
    <definedName name="_xlnm.Print_Area" localSheetId="0">'FD-041'!$A$1:$G$181</definedName>
    <definedName name="_xlnm.Print_Area" localSheetId="1">'FD-042'!$A$1:$E$85</definedName>
    <definedName name="_xlnm.Print_Area" localSheetId="2">'FD-043'!$A$1:$E$198</definedName>
    <definedName name="_xlnm.Print_Area" localSheetId="3">'FD-044'!$A$1:$S$72</definedName>
    <definedName name="_xlnm.Print_Area" localSheetId="4">'FD-045'!$A$1:$Z$40</definedName>
    <definedName name="_xlnm.Print_Area" localSheetId="6">'FD-046'!$A$1:$Q$44</definedName>
    <definedName name="_xlnm.Print_Area" localSheetId="7">'FD-047'!$A$1:$G$44</definedName>
    <definedName name="_xlnm.Print_Area" localSheetId="8">'FD-048'!$B$1:$J$1155</definedName>
    <definedName name="_xlnm.Print_Area" localSheetId="9">'FD-049 (2RM)'!$A$1:$J$556</definedName>
    <definedName name="_xlnm.Print_Area" localSheetId="10">'FD-050'!$A$1:$H$47</definedName>
    <definedName name="_xlnm.Print_Titles" localSheetId="0">'FD-041'!$17:$18</definedName>
    <definedName name="_xlnm.Print_Titles" localSheetId="1">'FD-042'!$13:$14</definedName>
    <definedName name="_xlnm.Print_Titles" localSheetId="2">'FD-043'!$13:$14</definedName>
    <definedName name="_xlnm.Print_Titles" localSheetId="9">'FD-049 (2RM)'!$19:$23</definedName>
  </definedNames>
  <calcPr fullCalcOnLoad="1"/>
</workbook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<sst xmlns="http://schemas.openxmlformats.org/spreadsheetml/2006/main" count="4839" uniqueCount="2325">
  <si>
    <r>
      <t xml:space="preserve"> </t>
    </r>
    <r>
      <rPr>
        <b/>
        <sz val="9"/>
        <color indexed="8"/>
        <rFont val="Times New Roman"/>
        <family val="1"/>
      </rPr>
      <t xml:space="preserve">Plata (taxa) lunară a părinţilor pentru alimentarea copiilor domiciliaţi în internate pe lîngă şcoli şi licee, lei </t>
    </r>
  </si>
  <si>
    <r>
      <t xml:space="preserve"> </t>
    </r>
    <r>
      <rPr>
        <b/>
        <sz val="9"/>
        <color indexed="8"/>
        <rFont val="Times New Roman"/>
        <family val="1"/>
      </rPr>
      <t>Plata (taxa) lunară a părinţilor pentru alimentarea elevilor care frecventează grupa cu program prelungit de lucru, lei</t>
    </r>
  </si>
  <si>
    <r>
      <t>Numărul institutiilor – total</t>
    </r>
    <r>
      <rPr>
        <sz val="9"/>
        <color indexed="8"/>
        <rFont val="Times New Roman"/>
        <family val="1"/>
      </rPr>
      <t>, inclusiv:</t>
    </r>
  </si>
  <si>
    <r>
      <t>Retribuirea muncii, total,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inclusiv:</t>
    </r>
  </si>
  <si>
    <r>
      <t>Retribuirea muncii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total, inclusiv:</t>
    </r>
  </si>
  <si>
    <r>
      <t xml:space="preserve">Numărul de bursieri, </t>
    </r>
    <r>
      <rPr>
        <b/>
        <sz val="8"/>
        <color indexed="8"/>
        <rFont val="Times New Roman"/>
        <family val="1"/>
      </rPr>
      <t>dintre care:</t>
    </r>
  </si>
  <si>
    <r>
      <t xml:space="preserve">  -  beneficiază de burse de studii</t>
    </r>
    <r>
      <rPr>
        <b/>
        <sz val="9"/>
        <color indexed="8"/>
        <rFont val="Times New Roman"/>
        <family val="1"/>
      </rPr>
      <t>, inclusiv</t>
    </r>
  </si>
  <si>
    <r>
      <t xml:space="preserve">  -  beneficiază de burse nominale</t>
    </r>
    <r>
      <rPr>
        <b/>
        <sz val="9"/>
        <color indexed="8"/>
        <rFont val="Times New Roman"/>
        <family val="1"/>
      </rPr>
      <t>, inclusiv</t>
    </r>
  </si>
  <si>
    <r>
      <t xml:space="preserve">  -  beneficiază de burse sociale</t>
    </r>
    <r>
      <rPr>
        <b/>
        <sz val="9"/>
        <color indexed="8"/>
        <rFont val="Times New Roman"/>
        <family val="1"/>
      </rPr>
      <t>, inclusiv</t>
    </r>
  </si>
  <si>
    <r>
      <t xml:space="preserve"> </t>
    </r>
    <r>
      <rPr>
        <sz val="9"/>
        <color indexed="8"/>
        <rFont val="Times New Roman"/>
        <family val="1"/>
      </rPr>
      <t>inclusiv burse pentru studenţi/elevi cu profil pedagogic</t>
    </r>
  </si>
  <si>
    <r>
      <t xml:space="preserve">Retribuirea muncii personalului pedagogic </t>
    </r>
    <r>
      <rPr>
        <sz val="9"/>
        <color indexed="8"/>
        <rFont val="Times New Roman"/>
        <family val="1"/>
      </rPr>
      <t>(fără fondul de remunerare pe oră), inclusiv:</t>
    </r>
  </si>
  <si>
    <r>
      <t xml:space="preserve">  - </t>
    </r>
    <r>
      <rPr>
        <sz val="8"/>
        <color indexed="8"/>
        <rFont val="Times New Roman"/>
        <family val="1"/>
      </rPr>
      <t>sporuri</t>
    </r>
  </si>
  <si>
    <r>
      <t>Compensaţia bănească în schimbul raţiei alimentare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(învăţămînt de zi)</t>
    </r>
  </si>
  <si>
    <r>
      <t xml:space="preserve">Numărul elevilor total, </t>
    </r>
    <r>
      <rPr>
        <b/>
        <sz val="8"/>
        <color indexed="8"/>
        <rFont val="Times New Roman"/>
        <family val="1"/>
      </rPr>
      <t>inclusiv:</t>
    </r>
  </si>
  <si>
    <r>
      <t xml:space="preserve">Numărul bursierilor total, </t>
    </r>
    <r>
      <rPr>
        <b/>
        <sz val="8"/>
        <color indexed="8"/>
        <rFont val="Times New Roman"/>
        <family val="1"/>
      </rPr>
      <t>inclusiv:</t>
    </r>
    <r>
      <rPr>
        <b/>
        <sz val="9"/>
        <color indexed="8"/>
        <rFont val="Times New Roman"/>
        <family val="1"/>
      </rPr>
      <t xml:space="preserve"> </t>
    </r>
  </si>
  <si>
    <r>
      <t xml:space="preserve">Cheltuieli pentru burse, mii lei, total, </t>
    </r>
    <r>
      <rPr>
        <b/>
        <sz val="8"/>
        <color indexed="8"/>
        <rFont val="Times New Roman"/>
        <family val="1"/>
      </rPr>
      <t>inclusiv:</t>
    </r>
  </si>
  <si>
    <r>
      <t xml:space="preserve">    -  </t>
    </r>
    <r>
      <rPr>
        <b/>
        <i/>
        <sz val="9"/>
        <color indexed="8"/>
        <rFont val="Times New Roman"/>
        <family val="1"/>
      </rPr>
      <t>burse de promovare</t>
    </r>
    <r>
      <rPr>
        <b/>
        <sz val="9"/>
        <color indexed="8"/>
        <rFont val="Times New Roman"/>
        <family val="1"/>
      </rPr>
      <t>, dintre care:</t>
    </r>
  </si>
  <si>
    <r>
      <t xml:space="preserve">    -  </t>
    </r>
    <r>
      <rPr>
        <b/>
        <i/>
        <sz val="9"/>
        <color indexed="8"/>
        <rFont val="Times New Roman"/>
        <family val="1"/>
      </rPr>
      <t>burse de întreţinere</t>
    </r>
  </si>
  <si>
    <r>
      <t xml:space="preserve"> </t>
    </r>
    <r>
      <rPr>
        <b/>
        <sz val="10"/>
        <color indexed="8"/>
        <rFont val="Times New Roman"/>
        <family val="1"/>
      </rPr>
      <t>Personal angajat, total</t>
    </r>
  </si>
  <si>
    <r>
      <t xml:space="preserve"> </t>
    </r>
    <r>
      <rPr>
        <b/>
        <sz val="10"/>
        <color indexed="8"/>
        <rFont val="Times New Roman"/>
        <family val="1"/>
      </rPr>
      <t>Unităţi aprobate (posturi), total, inclusiv:</t>
    </r>
    <r>
      <rPr>
        <sz val="10"/>
        <color indexed="8"/>
        <rFont val="Times New Roman"/>
        <family val="1"/>
      </rPr>
      <t xml:space="preserve">          </t>
    </r>
  </si>
  <si>
    <r>
      <t xml:space="preserve"> </t>
    </r>
    <r>
      <rPr>
        <b/>
        <sz val="9"/>
        <color indexed="8"/>
        <rFont val="Times New Roman"/>
        <family val="1"/>
      </rPr>
      <t>Remunerarea muncii, total, inclusiv:</t>
    </r>
  </si>
  <si>
    <r>
      <t>Funcţionari publici</t>
    </r>
    <r>
      <rPr>
        <sz val="9"/>
        <rFont val="Times New Roman"/>
        <family val="1"/>
      </rPr>
      <t>, total, inclusiv:</t>
    </r>
  </si>
  <si>
    <r>
      <t xml:space="preserve"> </t>
    </r>
    <r>
      <rPr>
        <b/>
        <i/>
        <sz val="9"/>
        <rFont val="Times New Roman"/>
        <family val="1"/>
      </rPr>
      <t>Alt personal decît funcţionari  publici</t>
    </r>
    <r>
      <rPr>
        <sz val="9"/>
        <rFont val="Times New Roman"/>
        <family val="1"/>
      </rPr>
      <t>, total, inclusiv:</t>
    </r>
  </si>
  <si>
    <r>
      <t xml:space="preserve">Personal </t>
    </r>
    <r>
      <rPr>
        <sz val="9"/>
        <rFont val="Times New Roman"/>
        <family val="1"/>
      </rPr>
      <t xml:space="preserve">– </t>
    </r>
    <r>
      <rPr>
        <b/>
        <sz val="10"/>
        <rFont val="Times New Roman"/>
        <family val="1"/>
      </rPr>
      <t xml:space="preserve">total (unităţi), inclusiv: </t>
    </r>
  </si>
  <si>
    <r>
      <t xml:space="preserve"> </t>
    </r>
    <r>
      <rPr>
        <b/>
        <sz val="9"/>
        <color indexed="8"/>
        <rFont val="Times New Roman"/>
        <family val="1"/>
      </rPr>
      <t>Tineri specialişti angajaţi:</t>
    </r>
  </si>
  <si>
    <r>
      <t xml:space="preserve"> </t>
    </r>
    <r>
      <rPr>
        <b/>
        <sz val="9"/>
        <color indexed="8"/>
        <rFont val="Times New Roman"/>
        <family val="1"/>
      </rPr>
      <t>Total cheltuieli din Fondul pentru susţinerea cadrelor didactice tinere din mediul rural</t>
    </r>
  </si>
  <si>
    <t>RAPORT FINANCIAR</t>
  </si>
  <si>
    <t>_________________________________________</t>
  </si>
  <si>
    <t>Datoriile privind lipsurile şi delapidările de mijloace băneşti şi valori materiale la începutul anului</t>
  </si>
  <si>
    <t>S-au constatat lipsuri şi delapidări de mijloace băneşti şi valori materiale de la începutul anului în total</t>
  </si>
  <si>
    <t>atribuite persoanelor culpabile conform hotărîrilor instanţelor de judecată</t>
  </si>
  <si>
    <t>Încasate de la persoanele culpabile</t>
  </si>
  <si>
    <t>Anulate pe contul instituţiei</t>
  </si>
  <si>
    <t>atribuite de judecată</t>
  </si>
  <si>
    <t>se află la organele de anchetă</t>
  </si>
  <si>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</si>
  <si>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</si>
  <si>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</si>
  <si>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</si>
  <si>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Alte mijaloce fixe</t>
  </si>
  <si>
    <t>RAPORT  FINANCIAR PRIVIND  EXECUTAREA</t>
  </si>
  <si>
    <t>14.1.1.1</t>
  </si>
  <si>
    <t>14.1.1.2</t>
  </si>
  <si>
    <t>14.1.1.3</t>
  </si>
  <si>
    <t>14.1.1.4</t>
  </si>
  <si>
    <t>14.1.2.1</t>
  </si>
  <si>
    <t>14.1.2.2</t>
  </si>
  <si>
    <t>14.1.2.3</t>
  </si>
  <si>
    <t>14.1.2.4</t>
  </si>
  <si>
    <t>14.2.1.1</t>
  </si>
  <si>
    <t>14.2.1.2</t>
  </si>
  <si>
    <t>14.2.1.3</t>
  </si>
  <si>
    <t>14.2.1.4</t>
  </si>
  <si>
    <t>14.2.1.5</t>
  </si>
  <si>
    <t>14.2.2.1</t>
  </si>
  <si>
    <t>14.2.2.2</t>
  </si>
  <si>
    <t>14.2.2.3</t>
  </si>
  <si>
    <t>14.2.2.4</t>
  </si>
  <si>
    <t>14.2.2.5</t>
  </si>
  <si>
    <t>14.2.2.6</t>
  </si>
  <si>
    <t>14.2.2.7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</si>
  <si>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</si>
  <si>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</si>
  <si>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</si>
  <si>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</si>
  <si>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</si>
  <si>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</si>
  <si>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</si>
  <si>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</si>
  <si>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</si>
  <si>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</si>
  <si>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</si>
  <si>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1.2.99</t>
  </si>
  <si>
    <t>1.3</t>
  </si>
  <si>
    <t>1.3.1</t>
  </si>
  <si>
    <t>1.3.2</t>
  </si>
  <si>
    <t>1.3.99</t>
  </si>
  <si>
    <t>1.4</t>
  </si>
  <si>
    <t>1.5</t>
  </si>
  <si>
    <t>1.5.1</t>
  </si>
  <si>
    <t>1.5.2</t>
  </si>
  <si>
    <t>1.5.3</t>
  </si>
  <si>
    <t>1.5.99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</si>
  <si>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</si>
  <si>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</si>
  <si>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</si>
  <si>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</si>
  <si>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</si>
  <si>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</si>
  <si>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</si>
  <si>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</si>
  <si>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</si>
  <si>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</si>
  <si>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1.6.99</t>
  </si>
  <si>
    <t>1.7</t>
  </si>
  <si>
    <t>1.7.1</t>
  </si>
  <si>
    <t>1.7.2</t>
  </si>
  <si>
    <t>1.7.3</t>
  </si>
  <si>
    <t>1.7.4</t>
  </si>
  <si>
    <t>1.7.5</t>
  </si>
  <si>
    <t>1.7.99</t>
  </si>
  <si>
    <t>1.8</t>
  </si>
  <si>
    <t>1.8.1</t>
  </si>
  <si>
    <t>1.8.99</t>
  </si>
  <si>
    <t>1.9</t>
  </si>
  <si>
    <t>1.9.1</t>
  </si>
  <si>
    <t>1.9.2</t>
  </si>
  <si>
    <t>1.9.3</t>
  </si>
  <si>
    <t>1.9.4</t>
  </si>
  <si>
    <t>1.9.99</t>
  </si>
  <si>
    <t>1.10</t>
  </si>
  <si>
    <t>1.10.1</t>
  </si>
  <si>
    <t>1.10.2</t>
  </si>
  <si>
    <t>1.10.99</t>
  </si>
  <si>
    <t>3.1</t>
  </si>
  <si>
    <t>3.1.1</t>
  </si>
  <si>
    <t>3.1.2</t>
  </si>
  <si>
    <t>3.1.3</t>
  </si>
  <si>
    <t>3.1.4</t>
  </si>
  <si>
    <t>3.1.5</t>
  </si>
  <si>
    <t>3.1.99</t>
  </si>
  <si>
    <t>3.2</t>
  </si>
  <si>
    <t>3.2.1</t>
  </si>
  <si>
    <t>3.2.2</t>
  </si>
  <si>
    <t>3.2.3</t>
  </si>
  <si>
    <t>3.2.4</t>
  </si>
  <si>
    <t>3.2.99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</si>
  <si>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</si>
  <si>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</si>
  <si>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</si>
  <si>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</si>
  <si>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</si>
  <si>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</si>
  <si>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</si>
  <si>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</si>
  <si>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3.3.99</t>
  </si>
  <si>
    <t>6.1</t>
  </si>
  <si>
    <t>6.1.1</t>
  </si>
  <si>
    <t>6.1.2</t>
  </si>
  <si>
    <t>6.1.3</t>
  </si>
  <si>
    <t>6.1.4</t>
  </si>
  <si>
    <t>6.1.5</t>
  </si>
  <si>
    <t>6.1.99</t>
  </si>
  <si>
    <t>6.2</t>
  </si>
  <si>
    <t>6.2.1</t>
  </si>
  <si>
    <t>6.2.2</t>
  </si>
  <si>
    <t>6.2.3</t>
  </si>
  <si>
    <t>6.2.4</t>
  </si>
  <si>
    <t>6.2.99</t>
  </si>
  <si>
    <t>8.1</t>
  </si>
  <si>
    <t>8.1.1</t>
  </si>
  <si>
    <t>8.1.2</t>
  </si>
  <si>
    <t>8.1.3</t>
  </si>
  <si>
    <t>8.1.4</t>
  </si>
  <si>
    <t>8.1.5</t>
  </si>
  <si>
    <t>8.1.6</t>
  </si>
  <si>
    <t>8.1.99</t>
  </si>
  <si>
    <t>8.2</t>
  </si>
  <si>
    <t>8.3</t>
  </si>
  <si>
    <t>10.1</t>
  </si>
  <si>
    <t>10.1.1</t>
  </si>
  <si>
    <t>10.1.2</t>
  </si>
  <si>
    <t>10.1.3</t>
  </si>
  <si>
    <t>10.1.99</t>
  </si>
  <si>
    <t>10.2</t>
  </si>
  <si>
    <t>10.2.1</t>
  </si>
  <si>
    <t>10.2.2</t>
  </si>
  <si>
    <t>10.2.3</t>
  </si>
  <si>
    <t>10.2.99</t>
  </si>
  <si>
    <t>12</t>
  </si>
  <si>
    <t>13</t>
  </si>
  <si>
    <t>14</t>
  </si>
  <si>
    <t>14.1</t>
  </si>
  <si>
    <t>14.1.1</t>
  </si>
  <si>
    <t>14.1.2</t>
  </si>
  <si>
    <t>14.2</t>
  </si>
  <si>
    <t>14.2.1</t>
  </si>
  <si>
    <t>14.2.2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</si>
  <si>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</si>
  <si>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</si>
  <si>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</si>
  <si>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</si>
  <si>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</si>
  <si>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</si>
  <si>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</si>
  <si>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</si>
  <si>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</si>
  <si>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</si>
  <si>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</si>
  <si>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</si>
  <si>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</si>
  <si>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</si>
  <si>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</si>
  <si>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</si>
  <si>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</si>
  <si>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</si>
  <si>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</si>
  <si>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</si>
  <si>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</si>
  <si>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</si>
  <si>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</si>
  <si>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</si>
  <si>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</si>
  <si>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</si>
  <si>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</si>
  <si>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</si>
  <si>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</si>
  <si>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</si>
  <si>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</si>
  <si>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</si>
  <si>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</si>
  <si>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</si>
  <si>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</si>
  <si>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</si>
  <si>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</si>
  <si>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</si>
  <si>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</si>
  <si>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</si>
  <si>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</si>
  <si>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</si>
  <si>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</si>
  <si>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</si>
  <si>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</si>
  <si>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</si>
  <si>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</si>
  <si>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</si>
  <si>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</si>
  <si>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</si>
  <si>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</si>
  <si>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</si>
  <si>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</si>
  <si>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</si>
  <si>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</si>
  <si>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 xml:space="preserve">RAPORT nr. 3-3b privind efectivul şcolar al şcolilor tip internat
</t>
  </si>
  <si>
    <t>3-3b</t>
  </si>
  <si>
    <t>şcoli-internat gimnazii</t>
  </si>
  <si>
    <t>şcoli-internat licee</t>
  </si>
  <si>
    <t>şcoli-internat medii de cultură generală</t>
  </si>
  <si>
    <t>Grupe preşcolare, dintre care:</t>
  </si>
  <si>
    <t>Clasele 1- 4 (complete), dintre care:</t>
  </si>
  <si>
    <t>Clasele 5-9, dintre care:</t>
  </si>
  <si>
    <t>Clasele 10-11 (12), dintre care:</t>
  </si>
  <si>
    <t>Din numărul total de copii:</t>
  </si>
  <si>
    <t>copii orfani</t>
  </si>
  <si>
    <t>copii aflaţi sub tutelă</t>
  </si>
  <si>
    <t>copii din familii numeroase şi sarace</t>
  </si>
  <si>
    <t>copii a căror părinţi sînt lipsiţi de drepturi părinteşti</t>
  </si>
  <si>
    <t>copii a căror părinţi sînt privaţi de libertate</t>
  </si>
  <si>
    <t>copii a căror părinţi lucrează peste hotarele republicii</t>
  </si>
  <si>
    <t>copii ai lucrătorilor instituţiei</t>
  </si>
  <si>
    <t>alte categorii</t>
  </si>
  <si>
    <t>Numărul copiilor domiciliaţi în instituţie, persoane, inclusiv:</t>
  </si>
  <si>
    <t>Numărul elevilor înmatriculaţi  în anul de studii, persoane</t>
  </si>
  <si>
    <t>Numărul elevilor ieşiţi din şcoala internat, persoane, inclusiv:</t>
  </si>
  <si>
    <t>copii înfiaţi</t>
  </si>
  <si>
    <t>copii luaţi sub tutelă</t>
  </si>
  <si>
    <t>copii luaţi în casa de copii de tip familial</t>
  </si>
  <si>
    <t>copii luaţi în familia biologică</t>
  </si>
  <si>
    <t>Absolvenţi</t>
  </si>
  <si>
    <t>Copii ce studiază prin corespondenţă</t>
  </si>
  <si>
    <t>Numărul copiilor alimentaţi din contul bugetului complet sau parţial (în recalculare a celor scutiţi deplin), persoane, inclusiv:</t>
  </si>
  <si>
    <t>Numărul zilelor de alimentare a copiilor din contul bugetului complet sau parţial (în recalculare a celor scutiţi deplin), zile-copii, inclusiv:</t>
  </si>
  <si>
    <t>a altor categorii de copii</t>
  </si>
  <si>
    <t>Numărul copiilor alimentaţi din contul părinţilor complet sau parţial (în recalculare a celor alimentaţi deplin), persoane, inclusiv:</t>
  </si>
  <si>
    <t>Numărul zilelor de alimentare a copiilor din contul mijloacelor părinţilor complet sau parţial (în recalculare a celor alimentaţi deplin), zile-copii, inclusiv:</t>
  </si>
  <si>
    <t>Plata (taxa) lunară a părinţilor pentru alimentarea copiilor, lei</t>
  </si>
  <si>
    <t>Cheltuieli pentru alimentarea copiilor, inclusiv:</t>
  </si>
  <si>
    <t>Copii orfani şi aflaţi sub tutelă absolvenţi ai şcolilor de tip internat, persoane</t>
  </si>
  <si>
    <t>Cheltuieli pentru plata indemnizaţiei copiilor orfani şi aflaţi sub tutelă la absolvire</t>
  </si>
  <si>
    <t xml:space="preserve">RAPORT nr. 3-4  privind statele şi efectivul de personal ale instituţiilor de ocrotire a sănătăţii şi de asigurare şi asistenţă socială  </t>
  </si>
  <si>
    <t>3-4</t>
  </si>
  <si>
    <t>Personal – total</t>
  </si>
  <si>
    <t>Unităţi aprobate – total, inclusiv:</t>
  </si>
  <si>
    <t>- unităţi de medici incluzînd medici-şefi şi stomatologi, un.</t>
  </si>
  <si>
    <t>102</t>
  </si>
  <si>
    <t>- personalul medical mediu, un.</t>
  </si>
  <si>
    <t>103</t>
  </si>
  <si>
    <t>- personalul medical inferior, un.</t>
  </si>
  <si>
    <t>104</t>
  </si>
  <si>
    <t>- alt personal, un.</t>
  </si>
  <si>
    <t>105</t>
  </si>
  <si>
    <t xml:space="preserve"> Medici (posturi)  incluzînd medici-şefi şi stomatologi, total, inclusiv:</t>
  </si>
  <si>
    <t>- salariu de funcţie</t>
  </si>
  <si>
    <t>- sporurile la salariul funcţiei</t>
  </si>
  <si>
    <t>- retribuirea complementară la salariul funcţiei</t>
  </si>
  <si>
    <t>- salarizarea lucrătorilor netitulari</t>
  </si>
  <si>
    <t>- ajutorul material</t>
  </si>
  <si>
    <t>- premiile</t>
  </si>
  <si>
    <t>- alte plăţi băneşti</t>
  </si>
  <si>
    <t>Personalul medical mediu, total, inclusiv</t>
  </si>
  <si>
    <t>Personalul medical inferior, total</t>
  </si>
  <si>
    <t>-Alt personal, total, inclusiv:</t>
  </si>
  <si>
    <t>530</t>
  </si>
  <si>
    <t>- sporurile la salariul de funcţie</t>
  </si>
  <si>
    <t>Numărul paturilor de bază (un.)</t>
  </si>
  <si>
    <t xml:space="preserve">Numărul de paturi-zile (mii), </t>
  </si>
  <si>
    <t>Numărul de paturi-zile de îngrijire a copiilor bolnavi de către mame (mii)</t>
  </si>
  <si>
    <t>Numărul de paturi în staţionare de zi (un.)</t>
  </si>
  <si>
    <t>Numărul de paturi-zile în staţionare de zi (mii)</t>
  </si>
  <si>
    <t>Numărul copiilor (persoane)</t>
  </si>
  <si>
    <t>Numărul beneficiarilor de compensaţii nominative</t>
  </si>
  <si>
    <t>pentru călătorii în transport (persoane)</t>
  </si>
  <si>
    <t>Numărul de titulaţi, persoane*</t>
  </si>
  <si>
    <t>Numărul de pacienţi trataţi, persoane</t>
  </si>
  <si>
    <t>Numărul de vizite efectuate de medici (mii)</t>
  </si>
  <si>
    <t>inclusiv:
numărul de chemări la staţiile (secţiile) de asistenţă medicală urgentă (mii)</t>
  </si>
  <si>
    <t xml:space="preserve">RAPORT nr. 3-4K privind statele şi efectivul de personal ale instituţiilor  subordonate organelor apărării naţionale, menţinerii ordinii publice, securităţii naţionale
</t>
  </si>
  <si>
    <t>3-4k</t>
  </si>
  <si>
    <t>Numărul de instituţii</t>
  </si>
  <si>
    <t>Personal - total:</t>
  </si>
  <si>
    <t>inclusiv:</t>
  </si>
  <si>
    <t>Militari prin contract, un.</t>
  </si>
  <si>
    <t>Militari în termen, un.</t>
  </si>
  <si>
    <t>Angajaţi civili ai serviciului public, un.</t>
  </si>
  <si>
    <t xml:space="preserve">Alţi angajaţi civili,                          </t>
  </si>
  <si>
    <t>Militari prin contract, total</t>
  </si>
  <si>
    <t xml:space="preserve">                                dintre care:</t>
  </si>
  <si>
    <t>Militari în termen, total, inclusiv:</t>
  </si>
  <si>
    <t>Angajaţi civili ai serviciului public, total, inclusiv:</t>
  </si>
  <si>
    <t>Alţi angajaţi civili, total, 
inclusiv:</t>
  </si>
  <si>
    <t xml:space="preserve"> Salariu de funcţie</t>
  </si>
  <si>
    <t xml:space="preserve">  RAPORT nr. 3-4s privind statele şi efectivul de personal ale instituţiilor de ocrotire a sănătăţii subordonate organelor apărării naţionale, menţinerii ordinii publice, securităţii naţionale  
</t>
  </si>
  <si>
    <t>3-4s</t>
  </si>
  <si>
    <t xml:space="preserve">   Personal  - total, inclusiv:</t>
  </si>
  <si>
    <t>Aparatul central, dintre care:</t>
  </si>
  <si>
    <t xml:space="preserve">       Militari prin contract</t>
  </si>
  <si>
    <t xml:space="preserve">       Personal medical, inclusiv:</t>
  </si>
  <si>
    <t xml:space="preserve">                 - medici</t>
  </si>
  <si>
    <t xml:space="preserve">                 - personal medical mediu</t>
  </si>
  <si>
    <t xml:space="preserve">                 - personal medical inferior</t>
  </si>
  <si>
    <t>Alt personal</t>
  </si>
  <si>
    <t xml:space="preserve">  Personal   –  în spitale, inclusiv:</t>
  </si>
  <si>
    <t xml:space="preserve">  Personal  –  în policlinici, inclusiv:</t>
  </si>
  <si>
    <t xml:space="preserve">        Militari prin contract</t>
  </si>
  <si>
    <t xml:space="preserve">        Personal medical, inclusiv:</t>
  </si>
  <si>
    <t xml:space="preserve">  Retribuirea muncii, total, inclusiv:</t>
  </si>
  <si>
    <t>Aparatul central, total, inclusiv:</t>
  </si>
  <si>
    <t>Militari prin contract, total, inclusiv:</t>
  </si>
  <si>
    <t>10</t>
  </si>
  <si>
    <t>pentru  luna  -__________________20_____</t>
  </si>
  <si>
    <t>privind statele şi efectivul de personal din instituţiile bugetare</t>
  </si>
  <si>
    <t>Aprobat prin ordinul Ministrului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</si>
  <si>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</si>
  <si>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</si>
  <si>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</si>
  <si>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</si>
  <si>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</si>
  <si>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</si>
  <si>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Sold la sfîrşitul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</si>
  <si>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</si>
  <si>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</si>
  <si>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</si>
  <si>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</si>
  <si>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</si>
  <si>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</si>
  <si>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</si>
  <si>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</si>
  <si>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</si>
  <si>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</si>
  <si>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</si>
  <si>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</si>
  <si>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</si>
  <si>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</si>
  <si>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</si>
  <si>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</si>
  <si>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</si>
  <si>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</si>
  <si>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</si>
  <si>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</si>
  <si>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</si>
  <si>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</si>
  <si>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</si>
  <si>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</si>
  <si>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</si>
  <si>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</si>
  <si>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 xml:space="preserve">REZERVE DE STAT 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</si>
  <si>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</si>
  <si>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</si>
  <si>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</si>
  <si>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</si>
  <si>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</si>
  <si>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</si>
  <si>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</si>
  <si>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</si>
  <si>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</si>
  <si>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</si>
  <si>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</si>
  <si>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</si>
  <si>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</si>
  <si>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</si>
  <si>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</si>
  <si>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</si>
  <si>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</si>
  <si>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</si>
  <si>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</si>
  <si>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</si>
  <si>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</si>
  <si>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</si>
  <si>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</si>
  <si>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</si>
  <si>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</si>
  <si>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</si>
  <si>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</si>
  <si>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</si>
  <si>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</si>
  <si>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</si>
  <si>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</si>
  <si>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</si>
  <si>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</si>
  <si>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</si>
  <si>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CREANŢE INTERNE (3.1.99=3.1.1+3.1.2+3.1.3+3.1.4+3.1.5)</t>
  </si>
  <si>
    <t>TOTAL ACTIVE FINANCIARE (4=3.1.99+3.2.99+3.399)</t>
  </si>
  <si>
    <t>TOTAL ACTIV (5=2+4)</t>
  </si>
  <si>
    <t>TOTAL DATORII INTERNE (6.1.99=6.1.1+6.1.2+6.1.3+6.1.4)</t>
  </si>
  <si>
    <t>TOTAL DATORII EXTERNE (6.2.99=6.2.1+6.2.2+6.2.3)</t>
  </si>
  <si>
    <t>TOTAL DATORII (7=6.1.99+6.2.99)</t>
  </si>
  <si>
    <t>TOTAL MIJLOACE TRANSMISE ŞI PRIMITE ÎNTRE CONTURI (9=8.1.99+8.2+8.3)</t>
  </si>
  <si>
    <t>TOTAL PASIV (12=7+9+11)
(12=5)</t>
  </si>
  <si>
    <t>CONTURI EXTRABILANŢIERE ALE BUGETULUI (14.1=14.1.1+14.1.2)</t>
  </si>
  <si>
    <t>CONTURI EXTRABILANŢIERE AFERENTE CREANŢELOR BUGETARE (14.1.1=14.1.1.1+14.1.1.2+14.1.1.3+14.1.1.4)</t>
  </si>
  <si>
    <t>CONTURI EXTRABILANŢIERE AFERENTE DATORIILOR BUGETARE (14.1.2=14.1.2.1+14.1.2.2+14.1.2.3+14.1.2.4)</t>
  </si>
  <si>
    <t>CONTURI EXTRABILANŢIERE ALE INSTITUŢIILOR BUGETARE (14.2=14.2.1+14.2.2)</t>
  </si>
  <si>
    <t>Venituri (1=1.1+1.2+1.3+1.4+1.5)</t>
  </si>
  <si>
    <t>Cheltuieli (2=2.1+2.2+2.3+2.4+2.5+2.6+2.7+2.8+2.9)</t>
  </si>
  <si>
    <t>Rezultatul anului curent (3=1-2)</t>
  </si>
  <si>
    <t>Medici, total, inclusiv:</t>
  </si>
  <si>
    <t>Personal medical mediu, total, inclusiv:</t>
  </si>
  <si>
    <t>Personal medical inferior, total, inclusiv:</t>
  </si>
  <si>
    <t>Alt personal, total, inclusiv:</t>
  </si>
  <si>
    <t>Numărul de paturi (un.)</t>
  </si>
  <si>
    <t>Numărul de zile-pat (mii)</t>
  </si>
  <si>
    <t>Numărul de vizite (un.)</t>
  </si>
  <si>
    <t xml:space="preserve">RAPORT nr. 3-5a privind efectivul de elevi al instituţiilor de învăţămînt secundar profesional
</t>
  </si>
  <si>
    <t>3-5a</t>
  </si>
  <si>
    <t>Numărul de grupe, unităţi, inclusiv</t>
  </si>
  <si>
    <t>Grupe de meserii în baza studiilor gimnaziale</t>
  </si>
  <si>
    <t>Grupe de meserii în baza studiilor medii generale, liceale</t>
  </si>
  <si>
    <t xml:space="preserve">Grupe polivalente </t>
  </si>
  <si>
    <t>Grupe polivalente de treapta II</t>
  </si>
  <si>
    <t>Grupe polivalente de treapta III</t>
  </si>
  <si>
    <t>Grupe liceale</t>
  </si>
  <si>
    <t>Numărul de elevi, persoane, inclusiv</t>
  </si>
  <si>
    <t>Înmatriculaţi, persoane, inclusiv</t>
  </si>
  <si>
    <t>Veniţi din alte instituţii de învăţămînt, transferaţi din alte forme de învăţămînt în cadrul instituţiei, persoane, inclusiv</t>
  </si>
  <si>
    <t>Transferaţi în alte instituţii de învăţămînt şi la alte forme de învăţămînt în cadrul instituţiei, persoane, inclusiv</t>
  </si>
  <si>
    <t>Absolvenţi, persoane, inclusiv</t>
  </si>
  <si>
    <t>Exmatriculaţi pînă la absolvire, persoane, inclusiv</t>
  </si>
  <si>
    <t>Numărul de bursieri, persoane, inclusiv</t>
  </si>
  <si>
    <t>Numărul elevilor scutiţi de plata taxei de studii complet sau parţial (în recalculare a celor scutiţi deplin), persoane, inclusiv</t>
  </si>
  <si>
    <t>Numărul de elevi asigurat cu hrana gratuit, persoane *</t>
  </si>
  <si>
    <t>Numărul de zile în care elevii au fost asiguraţi cu hrana, zile-om *</t>
  </si>
  <si>
    <t>RAPORT nr. 3-5b privind efectivul de elevi al instituţiilor medii de specialitate şi studenţi al instituţiilor de învăţămînt superior</t>
  </si>
  <si>
    <t>3-5b</t>
  </si>
  <si>
    <t>Numărul de instituţii postuniversitare, care pregătesc specialişti cu studii superioare, un.</t>
  </si>
  <si>
    <t>Numărul de grupe, unităţi, învăţămînt de zi, inclusiv:</t>
  </si>
  <si>
    <t>Grupe colegiale (în baza studiilor gimnaziale), universitare</t>
  </si>
  <si>
    <t>Grupe colegiale (în baza studiilor liceale)</t>
  </si>
  <si>
    <t>Clase liceale</t>
  </si>
  <si>
    <t>Clase primare şi gimnaziale</t>
  </si>
  <si>
    <t>Numărul de grupe, unităţi, învăţămînt fără frecvenţă</t>
  </si>
  <si>
    <t>I. ÎNVĂŢĂMÎNT DE ZI:</t>
  </si>
  <si>
    <t>Numărul de studenţi, persoane, inclusiv</t>
  </si>
  <si>
    <t xml:space="preserve">Clase primare şi gimnaziale </t>
  </si>
  <si>
    <t>Numărul elevilor (studenţilor) scutiţi de plata taxei de studii complet sau parţial (în recalculare a celor scutiţi deplin), persoane, inclusiv</t>
  </si>
  <si>
    <t>II. ÎNVĂŢĂMÎNT FĂRĂ FRECVENŢĂ</t>
  </si>
  <si>
    <t>Numărul de elevi, persoane</t>
  </si>
  <si>
    <t>Înmatriculaţi, persoane</t>
  </si>
  <si>
    <t>Veniţi din alte instituţii de învăţămînt, transferaţi din alte forme de învăţămînt în cadrul instituţiei, persoane</t>
  </si>
  <si>
    <t>Transferaţi în alte instituţii de învăţămînt şi la alte forme de învăţămînt în cadrul instituţiei, persoane</t>
  </si>
  <si>
    <t>Absolvenţi, persoane</t>
  </si>
  <si>
    <t>Exmatriculaţi pînă la absolvire, persoane</t>
  </si>
  <si>
    <t>Numărul elevilor (studenţilor) scutiţi de plata taxei de studii complet sau parţial (în recalculare a celor scutiţi deplin), persoane</t>
  </si>
  <si>
    <t>Din numărul total de studenţi/elevi, studenţi/elevi cu profil pedagogic</t>
  </si>
  <si>
    <t>Numărul de studenţi, persoane</t>
  </si>
  <si>
    <t>- la începutul anului</t>
  </si>
  <si>
    <t>- înmatriculaţi</t>
  </si>
  <si>
    <t>- retraşi</t>
  </si>
  <si>
    <t>- absolvenţi</t>
  </si>
  <si>
    <t>- la sfîrşitul anului</t>
  </si>
  <si>
    <t>Total cheltuieli privind bursele</t>
  </si>
  <si>
    <t xml:space="preserve">RAPORT nr. 3-5c privind efectivul de doctoranzi, postdoctoranzi, rezidenţi, medici secundari clinici şi auditori din învăţămînt postuniversitar specializat (magiştri) al instituţiilor de învăţămînt superior şi instituţiilor de ştiinţă şi inovare
</t>
  </si>
  <si>
    <t>3-5c</t>
  </si>
  <si>
    <t>Numărul de instituţii superioare, care pregătesc doctoranzi, postdoctoranzi, rezidenţi, medici secundari clinici şi auditori din învăţămînt postuniversitar specializat (magiştri), un.</t>
  </si>
  <si>
    <t>Numărul de instituţii de ştiinţă şi inovare, care pregătesc doctoranzi, postdoctoranzi şi medici secundari clinici, un.</t>
  </si>
  <si>
    <t>Numărul de doctoranzi, postdoctoranzi, rezidenţi, medici secundari clinici şi auditori din învăţămînt postuniversitar specializat (magiştri), persoane –  total, inclusiv</t>
  </si>
  <si>
    <t>Înmatriculaţi, pers.</t>
  </si>
  <si>
    <t>Veniţi din alte instituţii de învăţămînt, instituţii ştiinţifice, transferaţi din alte forme de învăţămînt în cadrul instituţiei, pers.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</si>
  <si>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</si>
  <si>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</si>
  <si>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</si>
  <si>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</si>
  <si>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</si>
  <si>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</si>
  <si>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</si>
  <si>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Transmiteri gratuite </t>
  </si>
  <si>
    <t xml:space="preserve">Casarea </t>
  </si>
  <si>
    <t>Reevaluarea  (-)</t>
  </si>
  <si>
    <t>Transmise la terţi</t>
  </si>
  <si>
    <t xml:space="preserve">Alte micşorări </t>
  </si>
  <si>
    <t>Mijaloce fixe aflate la terţi</t>
  </si>
  <si>
    <t>Total</t>
  </si>
  <si>
    <t xml:space="preserve">Majorarea stocului </t>
  </si>
  <si>
    <t>Micşorarea stocului</t>
  </si>
  <si>
    <t xml:space="preserve">Procurarea </t>
  </si>
  <si>
    <t>Reevaluarea cladirilor (+)</t>
  </si>
  <si>
    <t>Transmiteri cu titlu gratuit</t>
  </si>
  <si>
    <t>Casarea</t>
  </si>
  <si>
    <t>Reevaluarea cladirilor (-)</t>
  </si>
  <si>
    <t xml:space="preserve">privind lipsurile şi delapidările de mijloace băneşti </t>
  </si>
  <si>
    <t xml:space="preserve"> şi valori materiale</t>
  </si>
  <si>
    <t>Cod rând</t>
  </si>
  <si>
    <t>creante si datorii, total</t>
  </si>
  <si>
    <t>k=1</t>
  </si>
  <si>
    <t>k=2</t>
  </si>
  <si>
    <t>k=3</t>
  </si>
  <si>
    <t>k=4</t>
  </si>
  <si>
    <t>Creante (DT)</t>
  </si>
  <si>
    <t>Datorii (CT)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</si>
  <si>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</si>
  <si>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 sfîrşitul perioadei</t>
  </si>
  <si>
    <t>7</t>
  </si>
  <si>
    <t>8</t>
  </si>
  <si>
    <t>9</t>
  </si>
  <si>
    <t>11</t>
  </si>
  <si>
    <t>Venituri</t>
  </si>
  <si>
    <t xml:space="preserve">Cheltuieli </t>
  </si>
  <si>
    <t xml:space="preserve">Valoarea neta a DATORIILOR </t>
  </si>
  <si>
    <t>IV. ACTIVE FINANCIARE</t>
  </si>
  <si>
    <t>la situaţia din “ 1 ” _________________ 20__</t>
  </si>
  <si>
    <t xml:space="preserve">lei/mii lei 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</si>
  <si>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</si>
  <si>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</si>
  <si>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</si>
  <si>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</si>
  <si>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</si>
  <si>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</si>
  <si>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</si>
  <si>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</si>
  <si>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</si>
  <si>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</si>
  <si>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</si>
  <si>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</si>
  <si>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</si>
  <si>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</si>
  <si>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</si>
  <si>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</si>
  <si>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</si>
  <si>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</si>
  <si>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</si>
  <si>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s3</t>
  </si>
  <si>
    <t>s4</t>
  </si>
  <si>
    <t>s5</t>
  </si>
  <si>
    <t>s6</t>
  </si>
  <si>
    <t>la  _____________________________ 20 __</t>
  </si>
  <si>
    <t>BILANŢUL CONTABIL</t>
  </si>
  <si>
    <t>Aprobat pe an</t>
  </si>
  <si>
    <t>Aprobat:</t>
  </si>
  <si>
    <t xml:space="preserve">prin Ordinul ministrului finanţelor al Republicii Moldova </t>
  </si>
  <si>
    <t>nr.____________din_________________________2009</t>
  </si>
  <si>
    <t>(lunar)</t>
  </si>
  <si>
    <t>(perioada)</t>
  </si>
  <si>
    <t>I. Indicii de personal</t>
  </si>
  <si>
    <t>Cod rînd.</t>
  </si>
  <si>
    <t>Plan</t>
  </si>
  <si>
    <t>Executat</t>
  </si>
  <si>
    <t>Precizat</t>
  </si>
  <si>
    <t>La sfîrşitul perioadei de raportare</t>
  </si>
  <si>
    <t>În mediu pe perioada de raportare</t>
  </si>
  <si>
    <t>2</t>
  </si>
  <si>
    <t>3</t>
  </si>
  <si>
    <t xml:space="preserve"> MIJLOACE FIXE </t>
  </si>
  <si>
    <t>391</t>
  </si>
  <si>
    <t>Optiuni de Selectare:</t>
  </si>
  <si>
    <t>Perioadal,data modificari(plan),data executat, s1/s2, org1, org2,f1/f2/f3,p1/p2/p3,s3/s4/s5/s6,eco,cu/fara obiect,cu/fara total general pe critariu,unit de masura</t>
  </si>
  <si>
    <t>Sortări:</t>
  </si>
  <si>
    <t>s1/s2.org1,oorg2,f1,f2,f3  + clas,s3,s4,s5,s6,kod_obiect,eco</t>
  </si>
  <si>
    <t>s1/s2,f1,f2,f3,org1,org1 + clas,s3,s4,s5,s6,kod_obiect,eco</t>
  </si>
  <si>
    <t>Filtr</t>
  </si>
  <si>
    <t>total general, s1/s2,org2,org2,f1/f2/f4,,p1/p2/p3,ECO-k1 k2 k3/k1 k2 k3 k4 k5 k6,s3/s4/s5.s6, executat &lt;&gt; casa,</t>
  </si>
  <si>
    <t>Grupări:</t>
  </si>
  <si>
    <t>total general, s1/s2,org2,org2,f1/f2/f4,,p1/p2/p3,clas,s3/s4/s5/s6. ECO</t>
  </si>
  <si>
    <t>Tipar:</t>
  </si>
  <si>
    <t>dos A3 / laser A4, albom, antet  pe fiecare pagină,</t>
  </si>
  <si>
    <t>Fiecare nivel de grupare  pe pagina now,semnaturi pe ultima pagina</t>
  </si>
  <si>
    <t>ECO k1-k6</t>
  </si>
  <si>
    <t xml:space="preserve">perioada, s1/s2, org1 ,f1/f2/f3,p1/p2/p3,org2,cod rind </t>
  </si>
  <si>
    <t>s1/s2+cod_rind, org1+cod rind, org2+ codul rind ,f1/f2/f3+cod rind,p1/p2/p3Âcod rimd</t>
  </si>
  <si>
    <t xml:space="preserve">s1/s2,s1/s2+cod rind, org1, org1+cod rind, org2,org2+cod rind,f1/f2/f3+cod rind,p1/p2/p3Âcod rimd </t>
  </si>
  <si>
    <t xml:space="preserve">codul rind (Total), s1/s2+cod rind, org1+cod rind, org2,cod rindf1/f2/f3+cod rind,p1/p2/p3Âcod rimd 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</si>
  <si>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</si>
  <si>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</si>
  <si>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</si>
  <si>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</si>
  <si>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</si>
  <si>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</si>
  <si>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</si>
  <si>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</si>
  <si>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</si>
  <si>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>CHELTUIELI PRIVIND DEPRECIEREA ACTIVELOR</t>
  </si>
  <si>
    <t xml:space="preserve">perioada, s1/s2, org1, org2,cod rind </t>
  </si>
  <si>
    <t>1.2.1.32</t>
  </si>
  <si>
    <t>1.2.1.33</t>
  </si>
  <si>
    <t>1.2.1.34</t>
  </si>
  <si>
    <t>1.2.1.35</t>
  </si>
  <si>
    <t>1.2.1.36</t>
  </si>
  <si>
    <t>1.2.1.37</t>
  </si>
  <si>
    <t>1.2.1.38</t>
  </si>
  <si>
    <t>1.2.1.39</t>
  </si>
  <si>
    <t>1.2.1.40</t>
  </si>
  <si>
    <t>1.2.1.41</t>
  </si>
  <si>
    <t>1.2.1.42</t>
  </si>
  <si>
    <t>1.2.1.43</t>
  </si>
  <si>
    <t>1.2.1.44</t>
  </si>
  <si>
    <t>1.2.1.45</t>
  </si>
  <si>
    <t>1.2.1.46</t>
  </si>
  <si>
    <t>1.2.1.47</t>
  </si>
  <si>
    <t>1.2.1.48</t>
  </si>
  <si>
    <t>1.2.1.49</t>
  </si>
  <si>
    <t>1.2.1.50</t>
  </si>
  <si>
    <t>1.2.1.51</t>
  </si>
  <si>
    <t>1.2.1.52</t>
  </si>
  <si>
    <t>1.2.1.53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</si>
  <si>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</si>
  <si>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</si>
  <si>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</si>
  <si>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</si>
  <si>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</si>
  <si>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</si>
  <si>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</si>
  <si>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</si>
  <si>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</si>
  <si>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</si>
  <si>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</si>
  <si>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</si>
  <si>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</si>
  <si>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</si>
  <si>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</si>
  <si>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</si>
  <si>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</si>
  <si>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</si>
  <si>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</si>
  <si>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</si>
  <si>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</si>
  <si>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</si>
  <si>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</si>
  <si>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</si>
  <si>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</si>
  <si>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</si>
  <si>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</si>
  <si>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</si>
  <si>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</si>
  <si>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</si>
  <si>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</si>
  <si>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</si>
  <si>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</si>
  <si>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</si>
  <si>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</si>
  <si>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</si>
  <si>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</si>
  <si>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</si>
  <si>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</si>
  <si>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</si>
  <si>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1.2.3.26</t>
  </si>
  <si>
    <t>1.2.3.27</t>
  </si>
  <si>
    <t>1.2.3.28</t>
  </si>
  <si>
    <t>1.2.3.29</t>
  </si>
  <si>
    <t>1.2.3.30</t>
  </si>
  <si>
    <t>1.2.3.31</t>
  </si>
  <si>
    <t>1.2.3.32</t>
  </si>
  <si>
    <t>1.2.3.33</t>
  </si>
  <si>
    <t>1.2.3.34</t>
  </si>
  <si>
    <t>1.2.3.35</t>
  </si>
  <si>
    <t>1.2.3.36</t>
  </si>
  <si>
    <t>1.2.3.37</t>
  </si>
  <si>
    <t>1.2.3.38</t>
  </si>
  <si>
    <t>1.2.3.39</t>
  </si>
  <si>
    <t>1.2.3.40</t>
  </si>
  <si>
    <t>1.2.3.41</t>
  </si>
  <si>
    <t>1.2.3.42</t>
  </si>
  <si>
    <t>1.2.3.43</t>
  </si>
  <si>
    <t>1.2.3.44</t>
  </si>
  <si>
    <t>1.2.3.45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</si>
  <si>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</si>
  <si>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</si>
  <si>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</si>
  <si>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</si>
  <si>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</si>
  <si>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</si>
  <si>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</si>
  <si>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</si>
  <si>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</si>
  <si>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</si>
  <si>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1.2.4.11</t>
  </si>
  <si>
    <t>1.2.4.12</t>
  </si>
  <si>
    <t>1.2.5.1</t>
  </si>
  <si>
    <t>1.2.5.2</t>
  </si>
  <si>
    <t>1.2.5.3</t>
  </si>
  <si>
    <t>1.2.5.4</t>
  </si>
  <si>
    <t>1.2.5.5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</si>
  <si>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</si>
  <si>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</si>
  <si>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</si>
  <si>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</si>
  <si>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</si>
  <si>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</si>
  <si>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</si>
  <si>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</si>
  <si>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</si>
  <si>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</si>
  <si>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</si>
  <si>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</si>
  <si>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</si>
  <si>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</si>
  <si>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</si>
  <si>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</si>
  <si>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</si>
  <si>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</si>
  <si>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</si>
  <si>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</si>
  <si>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</si>
  <si>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</si>
  <si>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</si>
  <si>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</si>
  <si>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1.2.7.1</t>
  </si>
  <si>
    <t>1.2.7.2</t>
  </si>
  <si>
    <t>1.2.7.3</t>
  </si>
  <si>
    <t>1.2.7.4</t>
  </si>
  <si>
    <t>1.2.7.5</t>
  </si>
  <si>
    <t>1.2.7.6</t>
  </si>
  <si>
    <t>1.2.7.7</t>
  </si>
  <si>
    <t>1.2.7.8</t>
  </si>
  <si>
    <t>1.2.7.9</t>
  </si>
  <si>
    <t>1.2.7.10</t>
  </si>
  <si>
    <t>1.2.7.11</t>
  </si>
  <si>
    <t>TOTAL MIJLOACE FIXE (1.2.99=1.2.1+1.2.2+1.2.3+1.2.4+1.2.5+1.2.6+1.2.7+1.2.8+1.2.9)</t>
  </si>
  <si>
    <t>x</t>
  </si>
  <si>
    <t>Valoarea de bilanţ a mijloacelor fixe(1.4 = 1.2.99 - 1.3.99)</t>
  </si>
  <si>
    <t>TOTAL REZERVE DE STAT(1.5.99=1.5.1+1.5.2+1.5.3)</t>
  </si>
  <si>
    <t>TOTAL STOCURI DE MATERIALE CIRCULANTE(1.6.99=1.6.1+1.6.2+1.6.3+1.6.4+1.6.5+1.6.6+1.6.7+1.6.8+1.6.9)</t>
  </si>
  <si>
    <t>TOTAL  PRODUCŢIE ÎN CURS DE EXECUŢIE, PRODUSE ŞI PRODUCŢIE FINITĂ, ANIMALE TINERE LA ÎNGRĂŞAT (1.7.99=1.7.1+1.7.2+1.7.3+1.7.4+1.7.5)</t>
  </si>
  <si>
    <t>TOTAL  MĂRFURI (1.8.99=1.8.1)</t>
  </si>
  <si>
    <t>TOTAL  VALORI (1.9.99=1.9.1+1.9.2+1.9.3+1.9.4)</t>
  </si>
  <si>
    <t>TOTAL ACTIVE NEPRODUCTIVE (1.10.99=1.10.1+1.10.2)</t>
  </si>
  <si>
    <t>TOTAL ACTIVE NEFINANCIARE (2=1.4+1.5.99+1.6.99+1.7.99+1.8.99+1.9.99+1.10.99)</t>
  </si>
  <si>
    <t>Deplasări de serviciu</t>
  </si>
  <si>
    <t>Deplasări de serviciu în interiorul ţării</t>
  </si>
  <si>
    <t>Deplasări de serviciu peste hotare</t>
  </si>
  <si>
    <t xml:space="preserve">Servicii medicale </t>
  </si>
  <si>
    <t>Alte servicii</t>
  </si>
  <si>
    <t>Servicii editoriale</t>
  </si>
  <si>
    <t>Servicii de protocol</t>
  </si>
  <si>
    <t>Servicii de cercetări ştiintifice contractate</t>
  </si>
  <si>
    <t>Servicii de pază</t>
  </si>
  <si>
    <t xml:space="preserve">Servicii judiciare </t>
  </si>
  <si>
    <t>Servicii bancare</t>
  </si>
  <si>
    <t>Servicii poştale</t>
  </si>
  <si>
    <t>Servicii neatribuite altor alineate</t>
  </si>
  <si>
    <t>DOBÎNZI ACHITATE LA DATORIA DE STAT EXTERNĂ</t>
  </si>
  <si>
    <t xml:space="preserve">Dobînzi pe împrumuturi de stat externe </t>
  </si>
  <si>
    <t>Dobînzi pe valori mobiliare de stat emise pe piaţa externă</t>
  </si>
  <si>
    <t>Dobînzi pe împrumuturi acordate de Banca Naţională a Moldovei cu garanţia valorilor mobiliare de stat</t>
  </si>
  <si>
    <t>Dobînzi pe împrumuturi acordate de instituţiile financiare</t>
  </si>
  <si>
    <t>DOBÎNZI  LA  ÎMPRUMUTURILE  ALTOR NIVELE ALE SECTORULUI BUGETAR</t>
  </si>
  <si>
    <t>Dobînzi achitate pentru împrumuturile contractate de la bugete de alt nivel</t>
  </si>
  <si>
    <t>Granturi curente acordate guvernelor altor state</t>
  </si>
  <si>
    <t>Granturi capitale acordate guvernelor altor state</t>
  </si>
  <si>
    <t>Granturi curente acordate organizaţiilor internaţionale</t>
  </si>
  <si>
    <t>Granturi capitale acordate organizaţiilor internaţionale</t>
  </si>
  <si>
    <t>Prestaţii de asigurări sociale</t>
  </si>
  <si>
    <t>Pensii de asigurări sociale</t>
  </si>
  <si>
    <t>Indemnizaţii de asigurări sociale</t>
  </si>
  <si>
    <t xml:space="preserve">Alte prestaţii de asigurări sociale </t>
  </si>
  <si>
    <t>Pensii de asistenţă socială</t>
  </si>
  <si>
    <t>Suplimente la pensii de asistenţă socială</t>
  </si>
  <si>
    <t>Indemnizaţii de asistenţă socială</t>
  </si>
  <si>
    <t>Alocaţii</t>
  </si>
  <si>
    <t xml:space="preserve">Compensaţii </t>
  </si>
  <si>
    <t>Ajutoare băneşti</t>
  </si>
  <si>
    <t>Credite preferenţiale</t>
  </si>
  <si>
    <t xml:space="preserve">Alte prestaţii de asistenţă socială </t>
  </si>
  <si>
    <t>Indemnizaţii viagere</t>
  </si>
  <si>
    <t>Compensaţii pentru procurarea spaţiului locativ</t>
  </si>
  <si>
    <t>Alte cheltuieli curente</t>
  </si>
  <si>
    <t xml:space="preserve">Cotizaţii </t>
  </si>
  <si>
    <t>Cotizaţii în organizaţiile din ţară</t>
  </si>
  <si>
    <t>Burse</t>
  </si>
  <si>
    <t>Burse de studii studenţilor de peste hotarele republicii</t>
  </si>
  <si>
    <t>Burse de studii studenţilor autohtoni</t>
  </si>
  <si>
    <t>Burse sociale studenţilor de peste hotarele republicii</t>
  </si>
  <si>
    <t>Burse sociale studenţilor autohtoni</t>
  </si>
  <si>
    <t>Alte plăţi asociate cu bursele</t>
  </si>
  <si>
    <t>Despăgubiri civile</t>
  </si>
  <si>
    <t>Compensaţii persoanelor represate şi ulterior realibitate</t>
  </si>
  <si>
    <t>Compensaţii unice membrilor familiilor persoanelor reabilitate</t>
  </si>
  <si>
    <t>Ajutoare  populaţiei care a suferit în urma calamităţilor naturale</t>
  </si>
  <si>
    <t>Plăţi aferente indexării eşalonate a depunerilor cetăţenilor la Banca de Economii</t>
  </si>
  <si>
    <t xml:space="preserve">Alte despăgubiri </t>
  </si>
  <si>
    <t>Taxe, amenzi, penalitaţi şi alte plăţi obligatorii</t>
  </si>
  <si>
    <t>Rambursarea alocaţiilor din anii precedenţi</t>
  </si>
  <si>
    <t>Diferenţe negative de curs valutar</t>
  </si>
  <si>
    <t>Alte cheltuieli capitale</t>
  </si>
  <si>
    <t>Cheltuieli capitale pentru lucrări topografogeodezice, de cartografie şi cadastru</t>
  </si>
  <si>
    <t>Cheltuieli capiatele neatribuite la alte categorii</t>
  </si>
  <si>
    <t xml:space="preserve">TRANSFERURI ACORDATE ÎN CADRUL BUGETULUI PUBLIC NAŢIONAL </t>
  </si>
  <si>
    <t>Transferaţi în alte instituţii de învăţămînt, instituţii ştiinţifice şi la alte forme de învăţămînt în cadrul instituţiei, pers.</t>
  </si>
  <si>
    <t>Absolvenţi, pers.</t>
  </si>
  <si>
    <t>inclusiv, care au susţinut teza</t>
  </si>
  <si>
    <t>Exmatriculaţi pînă la absolvire, pers.</t>
  </si>
  <si>
    <t>Numărul de bursieri, pers.</t>
  </si>
  <si>
    <t>Numărul de doctoranzi, postdoctoranzi, rezidenţi, medici secundari clinici şi auditori din învăţămînt postuniversitar specializat (magiştri) scutiţi de plata taxei de studii complet sau parţial (în recalculare a celor scutiţi deplin), persoane</t>
  </si>
  <si>
    <t>Numărul de doctoranzi, postdoctoranzi, rezidenţi, medici secundari clinici şi auditori din învăţămînt postuniversitar specializat (magiştri), pers.</t>
  </si>
  <si>
    <t>Numărul de doctoranzi, postdoctoranzi, rezidenţi, medici secundari clinici şi auditori din învăţămînt postuniversitar specializat (magiştri) scutiţi de plata taxei de studii complet sau parţial (în recalculare a celor scutiţi deplin), pers</t>
  </si>
  <si>
    <t xml:space="preserve">RAPORT nr. 3-5s privind efectivul de studenţi (cursanţi) al instituţiilor de învăţămînt subordonate organelor apărării naţionale, menţinerii ordinii publice, securităţii naţionale   
</t>
  </si>
  <si>
    <t>3-5s</t>
  </si>
  <si>
    <t>Numărul  de instituţii - total</t>
  </si>
  <si>
    <t>Personal de conducere</t>
  </si>
  <si>
    <t>Personal pedagogic</t>
  </si>
  <si>
    <t xml:space="preserve">Personal auxiliar şi de deservire </t>
  </si>
  <si>
    <t>Învăţămînt de zi</t>
  </si>
  <si>
    <t>Numărul de studenţi (cursanţi)  total, inclusiv:</t>
  </si>
  <si>
    <t>Numărul de studenţi (cursanţi) – bursieri</t>
  </si>
  <si>
    <t>Numărul de studenţi (cursanţi) la 1 profesor</t>
  </si>
  <si>
    <t>Numărul de studenţi care primesc compensaţia bănească în schimbul raţiei alimentare</t>
  </si>
  <si>
    <t>Învăţămînt fără frecvenţă</t>
  </si>
  <si>
    <t>Numărul de studenţi (cursanţi), inclusiv</t>
  </si>
  <si>
    <t xml:space="preserve"> Retribuirea muncii personalului pedagogic pe oră</t>
  </si>
  <si>
    <t xml:space="preserve">Plăţi aferente – total, inclusiv </t>
  </si>
  <si>
    <t>Burse (învăţămînt de zi)</t>
  </si>
  <si>
    <t>Alimentarea (învăţămînt de zi)</t>
  </si>
  <si>
    <t xml:space="preserve">RAPORT nr. 3-8 privind efectivul de ascultători ai cursurilor de perfecţionare şi reciclare (recalificare) al instituţiilor de învăţămînt superior,
 postuniversitar şi de perfecţionare a cadrelor
</t>
  </si>
  <si>
    <t>3-8</t>
  </si>
  <si>
    <t xml:space="preserve">Numărul instituţiilor de perfecţionare a cadrelor – total </t>
  </si>
  <si>
    <t>Numărul altor  instituţii care au organizat cursuri de perfecţionare, un., inclusiv:</t>
  </si>
  <si>
    <t xml:space="preserve">                                                                         </t>
  </si>
  <si>
    <t>- de învăţămînt superior</t>
  </si>
  <si>
    <t>- de învăţămînt postuniversitar</t>
  </si>
  <si>
    <t>- alte instituţii</t>
  </si>
  <si>
    <t>Numărul de grupe, un., învăţămînt de zi</t>
  </si>
  <si>
    <t>Numărul de grupe, un., învăţămînt fără frecvenţă</t>
  </si>
  <si>
    <t>Învăţămînt de zi:</t>
  </si>
  <si>
    <t>Numărul de ascultători, pers.</t>
  </si>
  <si>
    <t>Numărul de luni-om studii</t>
  </si>
  <si>
    <t xml:space="preserve">RAPORT nr. 3-12 privind efectivul de copii al caselor de copii
</t>
  </si>
  <si>
    <t>3-12</t>
  </si>
  <si>
    <t>Numărul copiilor instituţionalizaţi în anul curent, pers.</t>
  </si>
  <si>
    <t>Numărul copiilor total, persoane, inclusiv:</t>
  </si>
  <si>
    <t xml:space="preserve">         - copii orfani</t>
  </si>
  <si>
    <t xml:space="preserve">         - copii sub tutelă</t>
  </si>
  <si>
    <t xml:space="preserve">         - alte categorii</t>
  </si>
  <si>
    <t>Numărul zilelor petrecute de copii în casa de copii, inclusiv:</t>
  </si>
  <si>
    <t>Numărul copiilor asiguraţi cu hrană, total, persoane, inclusiv:</t>
  </si>
  <si>
    <t>Numărul zilelor de alimentaţie, zile-copii, inclusiv:</t>
  </si>
  <si>
    <t>Numărul copiilor orfani şi aflaţi sub tutelă emişi în anul curent, pers.</t>
  </si>
  <si>
    <t>Cheltuieli pentru plata indemnizaţiei copiilor orfani şi aflaţi sub tutelă la emisie</t>
  </si>
  <si>
    <t>RAPORT nr. 3-16 privind efectivul de locatari în cămine</t>
  </si>
  <si>
    <t>3-16</t>
  </si>
  <si>
    <t xml:space="preserve">Numărul de instituţii ce deţin cămine – total </t>
  </si>
  <si>
    <t>Numărul căminelor, un.</t>
  </si>
  <si>
    <t>Numărul de locuri (paturi) conform actului Comisiei de stat de primire a căminelor în exploatare, un.</t>
  </si>
  <si>
    <t>Numărul persoanelor cazate, persoane dintre care:</t>
  </si>
  <si>
    <t>-  studenţi (elevi) bugetari autohtoni</t>
  </si>
  <si>
    <t>-  studenţi (elevi) orfani şi aflaţi sub tutelă</t>
  </si>
  <si>
    <t>-  doctoranzi, postdoctoranzi, rezidenţi, medici secundari clinici, magiştri bugetari autohtoni</t>
  </si>
  <si>
    <t>823</t>
  </si>
  <si>
    <t>-  studenţi (elevi, auditori) bugetari străini</t>
  </si>
  <si>
    <t>824</t>
  </si>
  <si>
    <t>-  ascultători ai cursurilor de perfecţionare (buget)</t>
  </si>
  <si>
    <t>-  studenţi (elevi, auditori) prin contract</t>
  </si>
  <si>
    <t>826</t>
  </si>
  <si>
    <t>-  colaboratori</t>
  </si>
  <si>
    <t>-  alte categorii</t>
  </si>
  <si>
    <t>Numărul lunilor de cazare, total, luni-om, inclusiv:</t>
  </si>
  <si>
    <t>833</t>
  </si>
  <si>
    <t>834</t>
  </si>
  <si>
    <t>836</t>
  </si>
  <si>
    <t>Taxa pentru cazare în cămin (lunară), lei
inclusiv pentru:</t>
  </si>
  <si>
    <t>842</t>
  </si>
  <si>
    <t>844</t>
  </si>
  <si>
    <t>846</t>
  </si>
  <si>
    <t>Cheltuieli total pentru întreţinerea căminelor, mii lei</t>
  </si>
  <si>
    <t>-  din buget</t>
  </si>
  <si>
    <t>-  din mijloace speciale</t>
  </si>
  <si>
    <t>Costul lunar de întreţinere a unui loc (pat) în cămin, lei</t>
  </si>
  <si>
    <t>Gradul de utilizare a spaţiului locuibil (%)</t>
  </si>
  <si>
    <t xml:space="preserve">RAPORT nr. 3-16a privind efectivul de copii orfani şi tutelari al instituţiilor de învăţămînt superior şi secundar-profesional
</t>
  </si>
  <si>
    <t>3-16a</t>
  </si>
  <si>
    <t>Copii orfani</t>
  </si>
  <si>
    <t>Numărul copiilor orfani, pers.</t>
  </si>
  <si>
    <t>Veniţi din alte instituţii de învăţămînt, transferaţi din alte forme de învăţămînt în cadrul instituţiei, pers.</t>
  </si>
  <si>
    <t>Transferaţi în alte instituţii de învăţămînt şi la alte forme de învăţămînt în cadrul instituţiei, pers.</t>
  </si>
  <si>
    <t>Numărul de zile în care copiii s-au asigurat cu hrană, zile-om</t>
  </si>
  <si>
    <t>Copii aflaţi sub tutelă</t>
  </si>
  <si>
    <t>Numărul copiilor aflaţi sub tutelă, pers.</t>
  </si>
  <si>
    <t>Cheltuieli pentru întreţinerea copiilor orfani</t>
  </si>
  <si>
    <t>Cheltuieli pentru procurarea inventarului gospodăresc, obiectelor de igienă personală, rechizitelor şi medicamentelor</t>
  </si>
  <si>
    <t>Cheltuieli pentru alimentaţie</t>
  </si>
  <si>
    <t xml:space="preserve">Cheltuieli pentru asigurarea cu îmbrăcăminte şi încălţăminte </t>
  </si>
  <si>
    <t>Cheltuieli pentru plata ajutorului material anual</t>
  </si>
  <si>
    <t>Cheltuieli pentru plata indemnizaţiilor lunare pentru cei care primesc burse de studii</t>
  </si>
  <si>
    <t>Cheltuieli pentru plata indemnizaţiei la încheierea studiilor</t>
  </si>
  <si>
    <t>Cheltuieli pentru plata taxei de obţinere a buletinului de indentitate</t>
  </si>
  <si>
    <t>Cheltuieli pentru plata indemnizaţiilor lunare pentu închirierea locuinţei</t>
  </si>
  <si>
    <t>Cheltuieli pentru întreţinerea copiilor aflaţi sub tutelă</t>
  </si>
  <si>
    <t xml:space="preserve">RAPORT nr. 3-18 privind efectivul bursierilor al liceelor de învăţămînt artistic
</t>
  </si>
  <si>
    <t>3-18</t>
  </si>
  <si>
    <t xml:space="preserve">               -   clasele 2-4</t>
  </si>
  <si>
    <t xml:space="preserve">               -   clasele 5-9</t>
  </si>
  <si>
    <t xml:space="preserve">               -   clasele 10-12</t>
  </si>
  <si>
    <t>Burse de promovare</t>
  </si>
  <si>
    <t>Categoria I, dintre care:</t>
  </si>
  <si>
    <t>Categoria II, dintre care:</t>
  </si>
  <si>
    <t>Categoria III, dintre care:</t>
  </si>
  <si>
    <t>Burse de întreţinere</t>
  </si>
  <si>
    <t>Numărul bursierilor</t>
  </si>
  <si>
    <t>RAPORT nr. 3-19a privind instituţiile de învăţămînt neatribuite la alte grupe</t>
  </si>
  <si>
    <t>3-19a</t>
  </si>
  <si>
    <t>Numărul grupelor, unităţi</t>
  </si>
  <si>
    <t>Numărul copiilor, persoane</t>
  </si>
  <si>
    <t>Completarea medie a grupelor</t>
  </si>
  <si>
    <t>Suma cheltuielilor total</t>
  </si>
  <si>
    <t>RAPORT nr. 3-19c privind statele şi efectivul de personal ale instituţiilor de cultură şi activităţilor cultural-educativ</t>
  </si>
  <si>
    <t>3-19c</t>
  </si>
  <si>
    <t>Numărul de instituţii – total</t>
  </si>
  <si>
    <t xml:space="preserve"> Personal de conducere</t>
  </si>
  <si>
    <t xml:space="preserve"> Personalul activităţii de bază</t>
  </si>
  <si>
    <t xml:space="preserve"> Personalul auxiliar</t>
  </si>
  <si>
    <t xml:space="preserve"> Personal de conducere, total, inclusiv:</t>
  </si>
  <si>
    <t xml:space="preserve">     - deţinători ai titlurilor onorifice  </t>
  </si>
  <si>
    <t xml:space="preserve">     - deţinători de grade ştiinţifice, dintre care:</t>
  </si>
  <si>
    <t xml:space="preserve">              doctor habilitat</t>
  </si>
  <si>
    <t xml:space="preserve">              doctor</t>
  </si>
  <si>
    <t xml:space="preserve"> Personalul activităţii de bază, inclusiv:</t>
  </si>
  <si>
    <t xml:space="preserve">     - cercetători ştiinţifici</t>
  </si>
  <si>
    <t xml:space="preserve"> Personal de conducere, dintre care:</t>
  </si>
  <si>
    <t xml:space="preserve">     - sporul pentru  titluri onorifice  </t>
  </si>
  <si>
    <t xml:space="preserve">     - sporul pentru grade ştiinţifice</t>
  </si>
  <si>
    <t xml:space="preserve"> Personalul activităţii de bază, dintre care:</t>
  </si>
  <si>
    <t xml:space="preserve">     - sporul pentru cercetători ştiinţifici</t>
  </si>
  <si>
    <t xml:space="preserve"> Lucrători netitulari</t>
  </si>
  <si>
    <t xml:space="preserve"> Pentru personalul finanţat din buget total, inclusiv:                      </t>
  </si>
  <si>
    <t>RAPORT nr. 3-22 privind statele şi efectivul de personal ale organelor publice din sfera economiei naţionale</t>
  </si>
  <si>
    <t>3-22</t>
  </si>
  <si>
    <r>
      <t>Personal – total,</t>
    </r>
    <r>
      <rPr>
        <sz val="10"/>
        <rFont val="Times New Roman"/>
        <family val="1"/>
      </rPr>
      <t xml:space="preserve"> unităţi, inclusiv:</t>
    </r>
  </si>
  <si>
    <t>Unităţi aprobate, total</t>
  </si>
  <si>
    <t>- conducători 1</t>
  </si>
  <si>
    <t xml:space="preserve">- specialişti coordonatori      </t>
  </si>
  <si>
    <t>- specialişti</t>
  </si>
  <si>
    <t>191</t>
  </si>
  <si>
    <t>Personal auxiliar, inclusiv:</t>
  </si>
  <si>
    <t>- şoferi</t>
  </si>
  <si>
    <t xml:space="preserve"> - alt personal</t>
  </si>
  <si>
    <t>Personal de deservire a clădirilor</t>
  </si>
  <si>
    <t xml:space="preserve">RAPORT nr. 3-23 privind statele de personal ale instituţiilor în domeniul sportului
</t>
  </si>
  <si>
    <t>3-23</t>
  </si>
  <si>
    <r>
      <t>Numărul de instituţii – total</t>
    </r>
    <r>
      <rPr>
        <sz val="10"/>
        <rFont val="Times New Roman"/>
        <family val="1"/>
      </rPr>
      <t>, inclusiv:</t>
    </r>
  </si>
  <si>
    <t>- şcoli sportive</t>
  </si>
  <si>
    <t>- alte instituţii în domeniul sportului</t>
  </si>
  <si>
    <t>Şcoli sportive:</t>
  </si>
  <si>
    <t>- personal de conducere</t>
  </si>
  <si>
    <t>- antrenori-profesori</t>
  </si>
  <si>
    <t>- personal de specialitate</t>
  </si>
  <si>
    <t>- personal auxiliar şi de deservire</t>
  </si>
  <si>
    <t>Alte instituţii în domeniul sportului:</t>
  </si>
  <si>
    <t>Retribuirea muncii – total (mii lei), inclusiv:</t>
  </si>
  <si>
    <t>Numărul grupelor</t>
  </si>
  <si>
    <t>Numărul copiilor şi adolescenţilor</t>
  </si>
  <si>
    <t xml:space="preserve">RAPORT nr. 3-24 privind numărul absolvenţilor universităţilor şi colegiilor cu profil pedagogic, angajaţi în cîmpul muncii în mediul rural
</t>
  </si>
  <si>
    <t>3-24</t>
  </si>
  <si>
    <t>Numărul total al absolvenţilor cu profil pedagogic</t>
  </si>
  <si>
    <t>Numărul tinerilor specialişti cu profil pedagogic angajaţi în mediul rural</t>
  </si>
  <si>
    <t xml:space="preserve"> - în I an de muncă</t>
  </si>
  <si>
    <t xml:space="preserve"> Cheltuieli pentru susţinerea acestora în I an</t>
  </si>
  <si>
    <t xml:space="preserve"> Retraşi în primul an de muncă</t>
  </si>
  <si>
    <t xml:space="preserve"> Cheltuielile restituite</t>
  </si>
  <si>
    <t xml:space="preserve"> - în al II an de muncă</t>
  </si>
  <si>
    <t xml:space="preserve"> Cheltuieli pentru susţinerea acestora în anul al II-a</t>
  </si>
  <si>
    <t xml:space="preserve"> Retraşi în anul doi de muncă</t>
  </si>
  <si>
    <t>dos A4,A4 / laser A4, albom, denumirea formei pe pagina 1, antet  pe fiecare pagină,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</si>
  <si>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</si>
  <si>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</si>
  <si>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</si>
  <si>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</si>
  <si>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</si>
  <si>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</si>
  <si>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</si>
  <si>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</si>
  <si>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</si>
  <si>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</si>
  <si>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</si>
  <si>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</si>
  <si>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</si>
  <si>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</si>
  <si>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</si>
  <si>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</si>
  <si>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</si>
  <si>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</si>
  <si>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</si>
  <si>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</si>
  <si>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</si>
  <si>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</si>
  <si>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</si>
  <si>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Nr. rînd</t>
  </si>
  <si>
    <t>P3</t>
  </si>
  <si>
    <t>k=5</t>
  </si>
  <si>
    <t>k=6</t>
  </si>
  <si>
    <t>p3</t>
  </si>
  <si>
    <t>p1</t>
  </si>
  <si>
    <t>p2</t>
  </si>
  <si>
    <t>16
16&gt;=18</t>
  </si>
  <si>
    <t>17
17&gt;=19</t>
  </si>
  <si>
    <t>f1-f3</t>
  </si>
  <si>
    <t>p3 (PI)</t>
  </si>
  <si>
    <t>p1-p3</t>
  </si>
  <si>
    <t>s3-s4</t>
  </si>
  <si>
    <t>F1-F3</t>
  </si>
  <si>
    <t>Raport operativ</t>
  </si>
  <si>
    <t>codurile</t>
  </si>
  <si>
    <r>
      <t>inclusiv:</t>
    </r>
    <r>
      <rPr>
        <sz val="10"/>
        <rFont val="Times New Roman"/>
        <family val="1"/>
      </rPr>
      <t xml:space="preserve"> personal sezonier</t>
    </r>
  </si>
  <si>
    <t>personal întreţinut din contul mijloacelor disponibile ale APL*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</si>
  <si>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</si>
  <si>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</si>
  <si>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</si>
  <si>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</si>
  <si>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</si>
  <si>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r>
      <t xml:space="preserve">Posturi (funcţii) conform schemelor de încadrare şi listelor tarifare,              </t>
    </r>
    <r>
      <rPr>
        <sz val="8"/>
        <rFont val="Times New Roman"/>
        <family val="1"/>
      </rPr>
      <t>(unităţi)</t>
    </r>
    <r>
      <rPr>
        <b/>
        <sz val="10"/>
        <rFont val="Times New Roman"/>
        <family val="1"/>
      </rPr>
      <t xml:space="preserve"> </t>
    </r>
  </si>
  <si>
    <r>
      <t xml:space="preserve">Persoane fizice,                                  </t>
    </r>
    <r>
      <rPr>
        <sz val="8"/>
        <rFont val="Times New Roman"/>
        <family val="1"/>
      </rPr>
      <t>(persoane)</t>
    </r>
  </si>
  <si>
    <r>
      <t xml:space="preserve">Numărul de ore, remunerate conform salariilor pe unitate de timp (pe oră)**, </t>
    </r>
    <r>
      <rPr>
        <sz val="8"/>
        <rFont val="Times New Roman"/>
        <family val="1"/>
      </rPr>
      <t>(ore)</t>
    </r>
  </si>
  <si>
    <t>s1</t>
  </si>
  <si>
    <t>s2</t>
  </si>
  <si>
    <t>ORG1</t>
  </si>
  <si>
    <t>ECO
(K1-K6)</t>
  </si>
  <si>
    <t xml:space="preserve">DATORII total - dintre care: </t>
  </si>
  <si>
    <t xml:space="preserve">CHELTUIELI </t>
  </si>
  <si>
    <t>REMUNERARE  MUNCII</t>
  </si>
  <si>
    <t>Remunerarea muncii angajaţilor conform statelor</t>
  </si>
  <si>
    <t>Salariul de bază</t>
  </si>
  <si>
    <t>Sporuri şi suplimente la salariul de bază</t>
  </si>
  <si>
    <t>Ajutor material</t>
  </si>
  <si>
    <t>Premieri</t>
  </si>
  <si>
    <t>Majorări conform deciziilor autorităţilor locale abilitate</t>
  </si>
  <si>
    <t>Remunerarea muncii temporare</t>
  </si>
  <si>
    <t>0</t>
  </si>
  <si>
    <t>Compensaţie pentru alimentaţie</t>
  </si>
  <si>
    <t>Compensaţie pentru transport</t>
  </si>
  <si>
    <t>Compensaţie pentru chiria spaţiului locativ şi pentru serviciile comunale</t>
  </si>
  <si>
    <t>Compensaţie pentru echipament</t>
  </si>
  <si>
    <t>Alte plăţi</t>
  </si>
  <si>
    <t xml:space="preserve">Prime de asigurare obligatorie de asistenţă medicală </t>
  </si>
  <si>
    <t>Servicii energetice şi comunale</t>
  </si>
  <si>
    <t>Energie electrică</t>
  </si>
  <si>
    <t>Gaze</t>
  </si>
  <si>
    <t>Energie termică</t>
  </si>
  <si>
    <t>Apă şi canalizare</t>
  </si>
  <si>
    <t xml:space="preserve"> Servicii informaţionale şi de telecomunicaţii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</si>
  <si>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</si>
  <si>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</si>
  <si>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</si>
  <si>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</si>
  <si>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</si>
  <si>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</si>
  <si>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</si>
  <si>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</si>
  <si>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</si>
  <si>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</si>
  <si>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</si>
  <si>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</si>
  <si>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</si>
  <si>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</si>
  <si>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</si>
  <si>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</si>
  <si>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</si>
  <si>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</si>
  <si>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</si>
  <si>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</si>
  <si>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</si>
  <si>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</si>
  <si>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</si>
  <si>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</si>
  <si>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</si>
  <si>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</si>
  <si>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</si>
  <si>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</si>
  <si>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</si>
  <si>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</si>
  <si>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</si>
  <si>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</si>
  <si>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</si>
  <si>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</si>
  <si>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</si>
  <si>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</si>
  <si>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</si>
  <si>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</si>
  <si>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</si>
  <si>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</si>
  <si>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</si>
  <si>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</si>
  <si>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</si>
  <si>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</si>
  <si>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</si>
  <si>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</si>
  <si>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</si>
  <si>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</si>
  <si>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</si>
  <si>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</si>
  <si>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</si>
  <si>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</si>
  <si>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</si>
  <si>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</si>
  <si>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</si>
  <si>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</si>
  <si>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</si>
  <si>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</si>
  <si>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</si>
  <si>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</si>
  <si>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</si>
  <si>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</si>
  <si>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</si>
  <si>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</si>
  <si>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</si>
  <si>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</si>
  <si>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</si>
  <si>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</si>
  <si>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</si>
  <si>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</si>
  <si>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</si>
  <si>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</si>
  <si>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</si>
  <si>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</si>
  <si>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</si>
  <si>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</si>
  <si>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</si>
  <si>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</si>
  <si>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</si>
  <si>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</si>
  <si>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</si>
  <si>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</si>
  <si>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</si>
  <si>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</si>
  <si>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</si>
  <si>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</si>
  <si>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</si>
  <si>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</si>
  <si>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</si>
  <si>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</si>
  <si>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</si>
  <si>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</si>
  <si>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</si>
  <si>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</si>
  <si>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</si>
  <si>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</si>
  <si>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3=1-2</t>
  </si>
  <si>
    <t>5=1-(2+3)</t>
  </si>
  <si>
    <t>SOLD OPERATIONAL</t>
  </si>
  <si>
    <t>REZERVE DE STAT  (1.1=1.1.1+1.1.2+1.1.3)</t>
  </si>
  <si>
    <t>Majorarea valorii clădirilor</t>
  </si>
  <si>
    <t>Procurarea clădirilor</t>
  </si>
  <si>
    <t xml:space="preserve">Reparaţii capitale ale clădirilor </t>
  </si>
  <si>
    <t>Micşorarea valorii clădirilor</t>
  </si>
  <si>
    <t xml:space="preserve">Realizarea clădirilor </t>
  </si>
  <si>
    <t>Majorarea valorii construcţiilor speciale</t>
  </si>
  <si>
    <t>Procurarea construcţiilor speciale</t>
  </si>
  <si>
    <t xml:space="preserve">Reparaţii capitale ale construcţiilor speciale </t>
  </si>
  <si>
    <t>Micşorarea valorii construcţiilor speciale</t>
  </si>
  <si>
    <t xml:space="preserve">Realizarea construcţiilor speciale </t>
  </si>
  <si>
    <t>Majorarea valorii instalaţiilor de transmisie</t>
  </si>
  <si>
    <t xml:space="preserve">Procurarea instalaţiilor de transmisie </t>
  </si>
  <si>
    <t xml:space="preserve">Reparaţii capitale ale instalaţiilor de transmisie </t>
  </si>
  <si>
    <t>Micşorarea valorii instalaţiilor de transmisie</t>
  </si>
  <si>
    <t xml:space="preserve">Realizarea instalaţiilor de transmisie </t>
  </si>
  <si>
    <t>Majorarea valorii maşinilor şi utilajelor</t>
  </si>
  <si>
    <t xml:space="preserve">Procurarea maşinilor şi utilajelor </t>
  </si>
  <si>
    <t xml:space="preserve">Reparaţii capitale ale maşinilor şi utilajelor </t>
  </si>
  <si>
    <t>Micşorarea valorii maşinilor şi utilajelor</t>
  </si>
  <si>
    <t xml:space="preserve">Realizarea maşinilor şi utilajelor </t>
  </si>
  <si>
    <t>Majorarea valorii mijloacelor de transport</t>
  </si>
  <si>
    <t xml:space="preserve">Procurarea mijloacelor de transport </t>
  </si>
  <si>
    <t xml:space="preserve"> Reparaţii capitale ale mijloacelor de transport</t>
  </si>
  <si>
    <t>Micşorarea valorii mijloacelor de transport</t>
  </si>
  <si>
    <t xml:space="preserve">Realizarea mijloacelor de transport </t>
  </si>
  <si>
    <t>Majorarea valorii uneltelor şi  sculelor, inventarului de producere şi gospodăresc</t>
  </si>
  <si>
    <t>Procurarea uneltelor şi  sculelor, inventarului de producere şi gospodăresc</t>
  </si>
  <si>
    <t>Reparaţii capitale ale uneltelor şi  sculelor, inventarului de producere şi gospodăresc</t>
  </si>
  <si>
    <t>Micşorarea valorii uneltelor şi  sculelor, inventarului de producere şi gospodăresc</t>
  </si>
  <si>
    <t>Realizarea uneltelor şi  sculelor, inventarului de producere şi gospodăresc</t>
  </si>
  <si>
    <t>Majorarea valorii activelor nemateriale</t>
  </si>
  <si>
    <t xml:space="preserve">Procurarea activelor nemateriale </t>
  </si>
  <si>
    <t>Micşorarea valorii activelor nemateriale</t>
  </si>
  <si>
    <t xml:space="preserve">Realizarea activelor nemateriale </t>
  </si>
  <si>
    <t>Majorarea valorii altor mijloace fixe</t>
  </si>
  <si>
    <t xml:space="preserve">Procurarea altor mijloace fixe </t>
  </si>
  <si>
    <t xml:space="preserve">Reparaţii capitale ale altor mijloace fixe </t>
  </si>
  <si>
    <t>Micşorarea valorii altor mijloace fixe</t>
  </si>
  <si>
    <t xml:space="preserve">Realizarea altor mijloace fixe </t>
  </si>
  <si>
    <t>Clădiri în curs de execuţie</t>
  </si>
  <si>
    <t>Construcţii speciale în curs de execuţie</t>
  </si>
  <si>
    <t>Instalaţii de transmisie în curs de execuţie</t>
  </si>
  <si>
    <t>Rezervele materiale de stat</t>
  </si>
  <si>
    <t>Majorarea valorii rezervelor materiale de stat</t>
  </si>
  <si>
    <t>Procurarea rezervelor materiale de stat</t>
  </si>
  <si>
    <t>Micşorarea valorii  rezervelor materiale de stat</t>
  </si>
  <si>
    <t>Realizarea rezervelor materiale de stat</t>
  </si>
  <si>
    <t>Majorarea valorii  rezervelor de mobilizare</t>
  </si>
  <si>
    <t>Procurarea rezervelor de mobilizare</t>
  </si>
  <si>
    <t>Micşorarea valorii rezervelor de mobilizare</t>
  </si>
  <si>
    <t>Realizarea rezervelor de mobilizare</t>
  </si>
  <si>
    <t>Majorarea valorii  combustibilului, carburanţilor şi lubrifianţilor</t>
  </si>
  <si>
    <t>Procurarea combustibilului, carburanţilor şi lubrifianţilor</t>
  </si>
  <si>
    <t>Micşorarea valorii combustibilului, carburanţilor şi lubrifianţilor</t>
  </si>
  <si>
    <t>Realizarea combustibilului, carburanţilor şi lubrifianţilor</t>
  </si>
  <si>
    <t>Majorarea valorii pieselor de schimb</t>
  </si>
  <si>
    <t>Procurarea pieselor de schimb</t>
  </si>
  <si>
    <t>Majorarea valorii  produselor alimentare</t>
  </si>
  <si>
    <t>Procurarea produselor alimentare</t>
  </si>
  <si>
    <t>Majorarea valorii  medicamentelor şi materialelor sanitare</t>
  </si>
  <si>
    <t>Procurarea medicamentelor şi materialelor sanitare</t>
  </si>
  <si>
    <t>Realizarea medicamentelor şi materialelor sanitare</t>
  </si>
  <si>
    <t>Majorarea valorii materialelor pentru scopuri didactice, ştiinţifice şi alte scopuri</t>
  </si>
  <si>
    <t>Procurarea  materialelor pentru scopuri didactice, stiinţifice şi alte scopuri</t>
  </si>
  <si>
    <t>Micşorarea  valorii  materialelor pentru scopuru didactice, ştiinşifice şi alte scopuri</t>
  </si>
  <si>
    <t>Realizarea materialelor pentru scopuri didactice, ştiinţifice şi alte scopuri</t>
  </si>
  <si>
    <t>Majorarea valorii materialelor de uz gospodăresc şi rechizitelor de birou</t>
  </si>
  <si>
    <t>Procurarea materialelor de uz gospodaresc şi rechizitelor de birou</t>
  </si>
  <si>
    <t>Micşorarea valorii materialelor de uz gospodăresc şi rechizitelor de birou</t>
  </si>
  <si>
    <t>Realizarea materialelor de uz gospodaresc şi rechizitelor de birou</t>
  </si>
  <si>
    <t>Majorarea valorii materialelor de construcţie</t>
  </si>
  <si>
    <t>Procurarea  materialelor de construcţie</t>
  </si>
  <si>
    <t>Micşorarea  valorii materialelor de construcţie</t>
  </si>
  <si>
    <t>Realizarea materialelor de construcţie</t>
  </si>
  <si>
    <t>Majorarea valorii accesoriilor de pat, îmbrăcămintei, încălţămintei</t>
  </si>
  <si>
    <t>Procurarea accesorilor de pat, îmbrăcămintei, încălţămintei</t>
  </si>
  <si>
    <t>Micşorarea valorii accesoriilor de pat,  îmbrăcămintei, încălţămintei</t>
  </si>
  <si>
    <t>Realizarea accesorilor de pat, îmbrăcămintei, încălţămintei</t>
  </si>
  <si>
    <t>Majorarea valorii altor materiale</t>
  </si>
  <si>
    <t>Procurarea  altor materiale</t>
  </si>
  <si>
    <t>2.9.4</t>
  </si>
  <si>
    <t>Majorarea valorii  activelor moştenirii culturale</t>
  </si>
  <si>
    <t>Procurarea activelor moştenirii culturală</t>
  </si>
  <si>
    <t>Reparaţia capitală a activelor de moştenire culturală</t>
  </si>
  <si>
    <t>Micşorarea valorii activelor moştenirii culturale</t>
  </si>
  <si>
    <t>Realizarea activelor moştenirii culturale</t>
  </si>
  <si>
    <t xml:space="preserve">Majorarea valorii altor valori </t>
  </si>
  <si>
    <t xml:space="preserve">Procurarea altor valori </t>
  </si>
  <si>
    <t xml:space="preserve">Reparaţia capitală a altor valori </t>
  </si>
  <si>
    <t xml:space="preserve">Realizarea altor valori </t>
  </si>
  <si>
    <t xml:space="preserve">Majorarea valorii terenurilor </t>
  </si>
  <si>
    <t>Procurarea terenurilor</t>
  </si>
  <si>
    <t>Investiţii în terenuri</t>
  </si>
  <si>
    <t xml:space="preserve">Micşorarea valorii terenurilor </t>
  </si>
  <si>
    <t xml:space="preserve">Realizarea terenurilor </t>
  </si>
  <si>
    <t>Majorarea valoarii resurselor naturale</t>
  </si>
  <si>
    <t xml:space="preserve">Procurarea resurselor naturale </t>
  </si>
  <si>
    <t>Micşorarea valorii resurselor naturale</t>
  </si>
  <si>
    <t xml:space="preserve">Realizarea resurselor naturale </t>
  </si>
  <si>
    <t xml:space="preserve">           2) În cazul apariţiei datoriilor la articolele clasificaţie bugetare economice neindicate în formular,  acestea urmează a fi  completate.</t>
  </si>
  <si>
    <t xml:space="preserve">          3) Se includ datoriile cu termenul expirat </t>
  </si>
  <si>
    <t xml:space="preserve">         4)La datoriile pe  art.salariu si burse se va indică luna şi anul</t>
  </si>
  <si>
    <t>perioada,, s1/s2, org1, org2 ,ECO</t>
  </si>
  <si>
    <t>s1/s2, org1, org2, ECO</t>
  </si>
  <si>
    <t>s1/s2,s1/s2+f1/f2/f3+p1/p2/p3, org1+s1/s2,eco</t>
  </si>
  <si>
    <t>s1/s2+ECO, org1+ECO, org2+ECO, ECO</t>
  </si>
  <si>
    <t>total(eco),s1/s2+ECO,ogr1+eco,ogr2+eco</t>
  </si>
  <si>
    <r>
      <t xml:space="preserve">Nota: 1) Se  completează datoriile cu termen de achitare expirat, calculate conform prevederilor </t>
    </r>
    <r>
      <rPr>
        <b/>
        <sz val="12"/>
        <rFont val="Times New Roman"/>
        <family val="1"/>
      </rPr>
      <t xml:space="preserve">ordinului ministrului finanţelor nr.21 din 18 februarie 2005 </t>
    </r>
    <r>
      <rPr>
        <sz val="12"/>
        <rFont val="Times New Roman"/>
        <family val="1"/>
      </rPr>
      <t>cu privire la modul de determinare a datoriilor cu termen de achitare expirat</t>
    </r>
  </si>
  <si>
    <t xml:space="preserve">RAPORT </t>
  </si>
  <si>
    <t xml:space="preserve"> ___________________________________________________</t>
  </si>
  <si>
    <t>codificatorul formularului</t>
  </si>
  <si>
    <t xml:space="preserve">RAPORT nr. 3-1 privind statele şi efectivul de personal ale autorităţilor publice centrale
</t>
  </si>
  <si>
    <t>3-1</t>
  </si>
  <si>
    <t xml:space="preserve">Numărul de instituţii – total </t>
  </si>
  <si>
    <r>
      <t xml:space="preserve">Funcţionari publici, total, </t>
    </r>
    <r>
      <rPr>
        <sz val="10"/>
        <rFont val="Times New Roman"/>
        <family val="1"/>
      </rPr>
      <t>din care:</t>
    </r>
  </si>
  <si>
    <t>- conducători ¹, inclusiv:</t>
  </si>
  <si>
    <t>120</t>
  </si>
  <si>
    <t xml:space="preserve">       persoane care deţin funcţii de demnitate publică</t>
  </si>
  <si>
    <t>- consultanţi</t>
  </si>
  <si>
    <t>- specialişti principali</t>
  </si>
  <si>
    <t>- specialişti coordonatori, specialişti</t>
  </si>
  <si>
    <t>160</t>
  </si>
  <si>
    <t xml:space="preserve">- personal, care efectuează deservirea tehnică ce asigură funcţionarea autorităţilor publice, inclusiv:  </t>
  </si>
  <si>
    <t>175</t>
  </si>
  <si>
    <t xml:space="preserve">        şoferi</t>
  </si>
  <si>
    <t xml:space="preserve">       alt personal</t>
  </si>
  <si>
    <t>- personal auxiliar (personal de deservire a clădirilor)</t>
  </si>
  <si>
    <t xml:space="preserve">RAPORT nr. 3-1a privind statele, efectivul de personal şi retribuirea muncii ale Curţii Constituţionale, autorităţilor judecătoreşti şi Centrului pentru Drepturile Omului  
</t>
  </si>
  <si>
    <t>3-1a</t>
  </si>
  <si>
    <t>Numărul de instituţii - total</t>
  </si>
  <si>
    <t xml:space="preserve">- judecători şi procurori </t>
  </si>
  <si>
    <t>- notarii de stat</t>
  </si>
  <si>
    <t>- avocaţi din oficiu</t>
  </si>
  <si>
    <t>- angajaţi civili ai serviciului public</t>
  </si>
  <si>
    <t>- alţi angajaţi</t>
  </si>
  <si>
    <t>Judecători şi procurori , total, inclusiv</t>
  </si>
  <si>
    <t>Salariu de funcţie</t>
  </si>
  <si>
    <t>Adaosuri, sporuri şi suplimente</t>
  </si>
  <si>
    <t>Alte plăţi băneşti</t>
  </si>
  <si>
    <t>Notarii de stat, total</t>
  </si>
  <si>
    <t>Angajaţii civili ai serviciului public, total,  inclusiv</t>
  </si>
  <si>
    <t>Alţi angajaţi, total</t>
  </si>
  <si>
    <t xml:space="preserve">Salariu de funcţie                      </t>
  </si>
  <si>
    <t xml:space="preserve">Alte plăţi băneşti </t>
  </si>
  <si>
    <t>Servicii ale avocaţilor din oficii</t>
  </si>
  <si>
    <t xml:space="preserve">RAPORT nr. 3-1 ş privind statele şi efectivul de personal ale instituţiilor de ştiinţă şi inovare
</t>
  </si>
  <si>
    <t>3-1s</t>
  </si>
  <si>
    <t>Numărul de instituţii -  total</t>
  </si>
  <si>
    <t>Personal (persoane fizice) - total</t>
  </si>
  <si>
    <t>Unităţi (posturi),  inclusiv</t>
  </si>
  <si>
    <t xml:space="preserve">unităţi (posturi) – pentru conducători    </t>
  </si>
  <si>
    <t>unităţi (posturi) – secretari ştiinţifici</t>
  </si>
  <si>
    <t>unităţi (posturi) – colaboratori ştiinţifici</t>
  </si>
  <si>
    <t>unităţi (posturi) – ingineri</t>
  </si>
  <si>
    <t>unităţi (posturi) – specialişti principali</t>
  </si>
  <si>
    <r>
      <t xml:space="preserve">unităţi (posturi) – </t>
    </r>
    <r>
      <rPr>
        <sz val="10"/>
        <rFont val="Times New Roman"/>
        <family val="1"/>
      </rPr>
      <t>personal auxiliar şi de deservire</t>
    </r>
  </si>
  <si>
    <t>Personal de conducere angajat (persoane fizice) – total, inclusiv: *</t>
  </si>
  <si>
    <t xml:space="preserve">             deţinători de grad ştiinţific doctor habilitat</t>
  </si>
  <si>
    <t xml:space="preserve">             deţinători de grad ştiinţific doctor </t>
  </si>
  <si>
    <t>dintre care:</t>
  </si>
  <si>
    <t xml:space="preserve"> Conducători </t>
  </si>
  <si>
    <t xml:space="preserve">                   deţinători de grad ştiinţific doctor habilitat</t>
  </si>
  <si>
    <t xml:space="preserve">                   deţinători de grad ştiinţific doctor </t>
  </si>
  <si>
    <t>Secretari ştiinţifici, persoane angajate (persoane fizice) – total, inclusiv:</t>
  </si>
  <si>
    <t>din care:</t>
  </si>
  <si>
    <t xml:space="preserve">                    deţinători de grad ştiinţific doctor </t>
  </si>
  <si>
    <t>Ingineri persoane angajate (persoane fizice) total</t>
  </si>
  <si>
    <t>Specialişti principali  (persoane fizice angajate), inclusiv:</t>
  </si>
  <si>
    <t>Specialişti coordonatori, specialişti, (persoane fizice angajate) – total, inclusiv:</t>
  </si>
  <si>
    <t xml:space="preserve">                   deţinători  de grad ştiinţific doctor habilitat</t>
  </si>
  <si>
    <t>Total deţinători de grad ştiinţific doctor habilitat</t>
  </si>
  <si>
    <t>Total deţinători de grad ştiinţific doctor</t>
  </si>
  <si>
    <t>Numărul membrilor Academiei de Ştiinţe a Moldovei, (persoane fizice) – total, inclusiv</t>
  </si>
  <si>
    <t xml:space="preserve">    - membri corespondenţi</t>
  </si>
  <si>
    <t>Retribuirea muncii - total</t>
  </si>
  <si>
    <t xml:space="preserve"> - salariul funcţiei</t>
  </si>
  <si>
    <t xml:space="preserve"> - sporuri, inclusiv:</t>
  </si>
  <si>
    <t>pentru grad ştiinţific de doctor habilitat</t>
  </si>
  <si>
    <t xml:space="preserve">pentru grad ştiinţific de doctor </t>
  </si>
  <si>
    <t>-     retribuirea complementară</t>
  </si>
  <si>
    <t>inclusiv pentru personal remunerat de la buget</t>
  </si>
  <si>
    <t>-     ajutor material</t>
  </si>
  <si>
    <t>-     premii</t>
  </si>
  <si>
    <t>Retribuirea muncii secretarilor ştiinţifici- total, inclusiv:</t>
  </si>
  <si>
    <t>Retribuirea muncii colaboratorilor ştiinţifici - total, inclusiv:</t>
  </si>
  <si>
    <t xml:space="preserve"> - în al III an de muncă</t>
  </si>
  <si>
    <t xml:space="preserve"> Cheltuieli pentru susţinerea acestora după anul al III-a</t>
  </si>
  <si>
    <t xml:space="preserve"> Retraşi în anul trei de muncă</t>
  </si>
  <si>
    <r>
      <t>Personal (salariaţi)</t>
    </r>
    <r>
      <rPr>
        <sz val="9"/>
        <rFont val="Times New Roman"/>
        <family val="1"/>
      </rPr>
      <t xml:space="preserve"> – </t>
    </r>
    <r>
      <rPr>
        <b/>
        <sz val="10"/>
        <rFont val="Times New Roman"/>
        <family val="1"/>
      </rPr>
      <t>total, inclusiv:</t>
    </r>
  </si>
  <si>
    <r>
      <t>Personal  – total, inclusiv</t>
    </r>
    <r>
      <rPr>
        <sz val="9"/>
        <rFont val="Times New Roman"/>
        <family val="1"/>
      </rPr>
      <t>:</t>
    </r>
  </si>
  <si>
    <r>
      <t>Retribuirea muncii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total</t>
    </r>
  </si>
  <si>
    <r>
      <t xml:space="preserve">unităţi (posturi) – </t>
    </r>
    <r>
      <rPr>
        <sz val="10"/>
        <color indexed="8"/>
        <rFont val="Times New Roman"/>
        <family val="1"/>
      </rPr>
      <t>personal de conducere</t>
    </r>
    <r>
      <rPr>
        <sz val="9"/>
        <color indexed="8"/>
        <rFont val="Times New Roman"/>
        <family val="1"/>
      </rPr>
      <t>, dintre care:</t>
    </r>
  </si>
  <si>
    <r>
      <t xml:space="preserve">unităţi (posturi) – </t>
    </r>
    <r>
      <rPr>
        <sz val="10"/>
        <rFont val="Times New Roman"/>
        <family val="1"/>
      </rPr>
      <t>personal de profil</t>
    </r>
    <r>
      <rPr>
        <sz val="9"/>
        <rFont val="Times New Roman"/>
        <family val="1"/>
      </rPr>
      <t>, dintre care:</t>
    </r>
  </si>
  <si>
    <r>
      <t xml:space="preserve">unităţi (posturi) – </t>
    </r>
    <r>
      <rPr>
        <b/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specialişti coordonatori, specialişti</t>
    </r>
  </si>
  <si>
    <r>
      <t xml:space="preserve">unităţi (posturi) – </t>
    </r>
    <r>
      <rPr>
        <sz val="9"/>
        <color indexed="8"/>
        <rFont val="Times New Roman"/>
        <family val="1"/>
      </rPr>
      <t>membri ai Academiei de Ştiinţe a Moldovei</t>
    </r>
  </si>
  <si>
    <r>
      <t>Personal de profil,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persoane angajate                (persoane fizice) total:</t>
    </r>
  </si>
  <si>
    <r>
      <t>Colaboratori ştiinţifici, persoane angajate (persoane fizice) – total,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inclusiv:</t>
    </r>
  </si>
  <si>
    <r>
      <t xml:space="preserve">    - </t>
    </r>
    <r>
      <rPr>
        <sz val="9"/>
        <color indexed="8"/>
        <rFont val="Times New Roman"/>
        <family val="1"/>
      </rPr>
      <t xml:space="preserve">membri titulari </t>
    </r>
  </si>
  <si>
    <r>
      <t>Personal auxiliar şi de deservire,</t>
    </r>
    <r>
      <rPr>
        <b/>
        <sz val="10"/>
        <color indexed="8"/>
        <rFont val="Times New Roman"/>
        <family val="1"/>
      </rPr>
      <t xml:space="preserve"> persoane angajate (persoane fizice) – total</t>
    </r>
    <r>
      <rPr>
        <b/>
        <sz val="10"/>
        <rFont val="Times New Roman"/>
        <family val="1"/>
      </rPr>
      <t xml:space="preserve"> **</t>
    </r>
  </si>
  <si>
    <r>
      <t xml:space="preserve"> </t>
    </r>
    <r>
      <rPr>
        <b/>
        <sz val="9"/>
        <color indexed="8"/>
        <rFont val="Times New Roman"/>
        <family val="1"/>
      </rPr>
      <t>Retribuirea muncii conducătorilor- total, inclusiv:</t>
    </r>
  </si>
  <si>
    <r>
      <t xml:space="preserve">- </t>
    </r>
    <r>
      <rPr>
        <sz val="9"/>
        <color indexed="8"/>
        <rFont val="Times New Roman"/>
        <family val="1"/>
      </rPr>
      <t>salariul funcţiei</t>
    </r>
  </si>
  <si>
    <r>
      <t xml:space="preserve">- </t>
    </r>
    <r>
      <rPr>
        <sz val="9"/>
        <color indexed="8"/>
        <rFont val="Times New Roman"/>
        <family val="1"/>
      </rPr>
      <t>sporuri</t>
    </r>
  </si>
  <si>
    <r>
      <t xml:space="preserve">-  </t>
    </r>
    <r>
      <rPr>
        <i/>
        <sz val="10"/>
        <color indexed="8"/>
        <rFont val="Times New Roman"/>
        <family val="1"/>
      </rPr>
      <t>unităţi (posturi)</t>
    </r>
  </si>
  <si>
    <r>
      <t xml:space="preserve">     </t>
    </r>
    <r>
      <rPr>
        <sz val="8"/>
        <color indexed="8"/>
        <rFont val="Times New Roman"/>
        <family val="1"/>
      </rPr>
      <t>- III an</t>
    </r>
  </si>
  <si>
    <r>
      <t xml:space="preserve">    </t>
    </r>
    <r>
      <rPr>
        <sz val="8"/>
        <color indexed="8"/>
        <rFont val="Times New Roman"/>
        <family val="1"/>
      </rPr>
      <t>- salariul funcţiei</t>
    </r>
  </si>
  <si>
    <r>
      <t xml:space="preserve">  - </t>
    </r>
    <r>
      <rPr>
        <sz val="8"/>
        <color indexed="8"/>
        <rFont val="Times New Roman"/>
        <family val="1"/>
      </rPr>
      <t>salariu funcţiei</t>
    </r>
  </si>
  <si>
    <r>
      <t xml:space="preserve">  - </t>
    </r>
    <r>
      <rPr>
        <sz val="8"/>
        <color indexed="8"/>
        <rFont val="Times New Roman"/>
        <family val="1"/>
      </rPr>
      <t>sporuri, inclusiv:</t>
    </r>
  </si>
  <si>
    <r>
      <t xml:space="preserve">-  </t>
    </r>
    <r>
      <rPr>
        <sz val="8"/>
        <color indexed="8"/>
        <rFont val="Times New Roman"/>
        <family val="1"/>
      </rPr>
      <t>salariu funcţiei</t>
    </r>
  </si>
  <si>
    <r>
      <t xml:space="preserve">-  </t>
    </r>
    <r>
      <rPr>
        <sz val="8"/>
        <color indexed="8"/>
        <rFont val="Times New Roman"/>
        <family val="1"/>
      </rPr>
      <t>sporuri</t>
    </r>
  </si>
  <si>
    <r>
      <t xml:space="preserve">- </t>
    </r>
    <r>
      <rPr>
        <b/>
        <sz val="9"/>
        <color indexed="8"/>
        <rFont val="Times New Roman"/>
        <family val="1"/>
      </rPr>
      <t>internate pe lîngă şcoli şi licee, unităţi</t>
    </r>
  </si>
  <si>
    <r>
      <t>a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grupelor preşcolare, dintre care:</t>
    </r>
  </si>
  <si>
    <t>Micşorarea valorii altor materiale</t>
  </si>
  <si>
    <t>Realizarea altor materiale</t>
  </si>
  <si>
    <t>Majorarea valorii producţiei în curs de execuţie</t>
  </si>
  <si>
    <t>Micşorarea valorii producţiei în curs de execuţie</t>
  </si>
  <si>
    <t xml:space="preserve">Majorarea valorii animalelor tinere şi la îngrăşat </t>
  </si>
  <si>
    <t>Micşorarea valorii  animalelor tinere şi la îngrăşat</t>
  </si>
  <si>
    <t>Majorarea valorii producţiei finite a gospodăriilor agricole auxiliare</t>
  </si>
  <si>
    <t>Micşorarea valorii producţiei  finite  a gospodăriilor agricole auxiliare</t>
  </si>
  <si>
    <t>Majorarea valorii mărfurilor</t>
  </si>
  <si>
    <t>Procurarea mărfurilor</t>
  </si>
  <si>
    <t>Micşorarea valorii  mărfurilor</t>
  </si>
  <si>
    <t>Realizarea mărfurilor</t>
  </si>
  <si>
    <t>Majorarea valorii  metalelor şi pietrelor preţioase</t>
  </si>
  <si>
    <t>Procurarea metalelor şi pietrelor preţioase</t>
  </si>
  <si>
    <t>Reparaţia capitală a metalelor şi pietrelor preţioase</t>
  </si>
  <si>
    <t>Micşorarea valorii metalelor şi pietrelor preţioase</t>
  </si>
  <si>
    <t>Realizarea metalelor şi pietrelor preţioase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</si>
  <si>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</si>
  <si>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</si>
  <si>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</si>
  <si>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</si>
  <si>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 xml:space="preserve">Sold de datorii la sfîrşitul anului
(rd.6 = rd.1 + rd.2 - rd.4 - rd.5)
 (rd.6&gt;=rd.7+rd.8)
</t>
  </si>
  <si>
    <t>1.11</t>
  </si>
  <si>
    <t>1.12</t>
  </si>
  <si>
    <t>1.13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</si>
  <si>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</si>
  <si>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</si>
  <si>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</si>
  <si>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</si>
  <si>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</si>
  <si>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</si>
  <si>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</si>
  <si>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</si>
  <si>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</si>
  <si>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</si>
  <si>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</si>
  <si>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</si>
  <si>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</si>
  <si>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</si>
  <si>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</si>
  <si>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</si>
  <si>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</si>
  <si>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</si>
  <si>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</si>
  <si>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4.1</t>
  </si>
  <si>
    <t>4.2</t>
  </si>
  <si>
    <t>5.1</t>
  </si>
  <si>
    <t>5.2</t>
  </si>
  <si>
    <t>7.1</t>
  </si>
  <si>
    <t>7.2</t>
  </si>
  <si>
    <t>11.1</t>
  </si>
  <si>
    <t>11.2</t>
  </si>
  <si>
    <t>12.1</t>
  </si>
  <si>
    <t>12.2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</si>
  <si>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</si>
  <si>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</si>
  <si>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</si>
  <si>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</si>
  <si>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</si>
  <si>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</si>
  <si>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</si>
  <si>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</si>
  <si>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</si>
  <si>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</si>
  <si>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</si>
  <si>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</si>
  <si>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</si>
  <si>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</si>
  <si>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</si>
  <si>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</si>
  <si>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</si>
  <si>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</si>
  <si>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</si>
  <si>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</si>
  <si>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</si>
  <si>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</si>
  <si>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</si>
  <si>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</si>
  <si>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</si>
  <si>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</si>
  <si>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</si>
  <si>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</si>
  <si>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</si>
  <si>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</si>
  <si>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</si>
  <si>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</si>
  <si>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Creanţe bugetare privind împrumuturile</t>
  </si>
  <si>
    <t>Creanţe bugetare privind garanţiile</t>
  </si>
  <si>
    <t>Creanţe bugetare privind împrumuturile recreditate</t>
  </si>
  <si>
    <t>Alte creanţe bugetare extrabilanţiere</t>
  </si>
  <si>
    <t>Datoria bugetului de stat la împrumuturi primite</t>
  </si>
  <si>
    <t>Datoria bugetului de stat privind transferurile</t>
  </si>
  <si>
    <t>Alte datorii ale bugetului de stat</t>
  </si>
  <si>
    <t>Angajamete ale bugetului de stat</t>
  </si>
  <si>
    <t>Formulare de valoare</t>
  </si>
  <si>
    <t>Valori materiale transmise din gestiune</t>
  </si>
  <si>
    <t>Restanţe şi datorii extrabilanţiere</t>
  </si>
  <si>
    <t>Alte conturi extrabilanţiere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</si>
  <si>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</si>
  <si>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</si>
  <si>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</si>
  <si>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</si>
  <si>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</si>
  <si>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</si>
  <si>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IMPOZITE ŞI TAXE</t>
  </si>
  <si>
    <t>CONTRIBUŢII ŞI PRIME DE ASIGURĂRI OBLIGATORII</t>
  </si>
  <si>
    <t>Contribuţii de asigurări sociale de stat obligatorii</t>
  </si>
  <si>
    <t xml:space="preserve">GRANTURI PRIMITE </t>
  </si>
  <si>
    <t xml:space="preserve">ALTE VENITURI   </t>
  </si>
  <si>
    <t>TRANSFERURI PRIMITE ÎN CADRUL BUGETULUI PUBLIC NAŢIONAL</t>
  </si>
  <si>
    <t>CHELTUIELI DE PERSONAL</t>
  </si>
  <si>
    <t>REMUNERAREA MUNCII</t>
  </si>
  <si>
    <t xml:space="preserve">CONTRIBUŢII ŞI PRIME DE ASIGURĂRI OBLIGATORII </t>
  </si>
  <si>
    <t>BUNURI ŞI SERVICII</t>
  </si>
  <si>
    <t>SERVICII</t>
  </si>
  <si>
    <t xml:space="preserve">DOBÎNZI  </t>
  </si>
  <si>
    <t>SUBSIDII</t>
  </si>
  <si>
    <t xml:space="preserve">GRANTURI  ACORDATE </t>
  </si>
  <si>
    <t>GRANTURI ACORDATE GUVERNELOR ALTOR STATE</t>
  </si>
  <si>
    <t xml:space="preserve">PRESTAŢII SOCIALE </t>
  </si>
  <si>
    <t xml:space="preserve">PRESTAŢII DE ASIGURĂRI SOCIALE </t>
  </si>
  <si>
    <t>PRESTAŢII DE ASISTENŢĂ SOCIALĂ</t>
  </si>
  <si>
    <t xml:space="preserve">PRESTAŢII SOCIALE ALE ANGAJATORILOR </t>
  </si>
  <si>
    <t>ALTE CHELTUIELI</t>
  </si>
  <si>
    <t>TRANSFERURI ACORDATE ÎN CADRUL BUGETULUI PUBLIC NAŢIONAL</t>
  </si>
  <si>
    <t>Semnăturile:</t>
  </si>
  <si>
    <t>Produse şi producţie  finită</t>
  </si>
  <si>
    <t>CREANŢE INTERNE</t>
  </si>
  <si>
    <t>413</t>
  </si>
  <si>
    <t>414</t>
  </si>
  <si>
    <t>415</t>
  </si>
  <si>
    <t>418</t>
  </si>
  <si>
    <t>BUGETULUI _________________</t>
  </si>
  <si>
    <t>Codurile</t>
  </si>
  <si>
    <t xml:space="preserve"> </t>
  </si>
  <si>
    <t>Nrul rînd</t>
  </si>
  <si>
    <t>Aprobat iniţial pe an</t>
  </si>
  <si>
    <t>Plan precizat pe an</t>
  </si>
  <si>
    <t>Executat în perioada de gestiune</t>
  </si>
  <si>
    <t>Venituri / cheltuieli efective</t>
  </si>
  <si>
    <t>TOTAL</t>
  </si>
  <si>
    <t>Inclusiv cu termen de achitare expirat</t>
  </si>
  <si>
    <t>Creante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</si>
  <si>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</si>
  <si>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</si>
  <si>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</si>
  <si>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</si>
  <si>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</si>
  <si>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</si>
  <si>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</si>
  <si>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>SOLD GENERAL (DEF/EXCED)</t>
  </si>
  <si>
    <t xml:space="preserve">V. DATORII </t>
  </si>
  <si>
    <t>Modificarea soldului</t>
  </si>
  <si>
    <t>Soldul la începutul perioadei de gestiune</t>
  </si>
  <si>
    <t>Soldul  la sfîrşitul perioadei de gestiune</t>
  </si>
  <si>
    <t>sold 1.01.</t>
  </si>
  <si>
    <t>Majorarea valorii mijloacelor fixe</t>
  </si>
  <si>
    <t>Micşorarea valorii mijloacelor fixe</t>
  </si>
  <si>
    <t xml:space="preserve">             pentru grad ştiinţific de doctor habilitat</t>
  </si>
  <si>
    <t xml:space="preserve">             pentru grad ştiinţific de doctor </t>
  </si>
  <si>
    <t>- ajutor material</t>
  </si>
  <si>
    <t>- premii</t>
  </si>
  <si>
    <t>Retribuirea muncii inginerilor, inclusiv:</t>
  </si>
  <si>
    <t>- retribuirea complementară</t>
  </si>
  <si>
    <t>Retribuirea muncii specialiştilor principali, inclusiv:</t>
  </si>
  <si>
    <t xml:space="preserve">-     salariul functiei </t>
  </si>
  <si>
    <t>-     sporuri, inclusiv:</t>
  </si>
  <si>
    <t>567</t>
  </si>
  <si>
    <t xml:space="preserve"> pentru grad ştiinţific de doctor habilitat</t>
  </si>
  <si>
    <t xml:space="preserve"> pentru grad ştiinţific de doctor</t>
  </si>
  <si>
    <t>Retribuirea muncii specialiştilor coordonatori şi specialiştilor, inclusiv:</t>
  </si>
  <si>
    <t>582</t>
  </si>
  <si>
    <t>Retribuirea muncii personalului auxiliar şi de deservire, inclusiv:</t>
  </si>
  <si>
    <t>-     sporuri</t>
  </si>
  <si>
    <t xml:space="preserve"> Retribuirea muncii personalului de profil şi pedagogic pe oră</t>
  </si>
  <si>
    <t>Salarizarea lucrătorilor netitulari</t>
  </si>
  <si>
    <t>Plata indemnizaţiilor viagere pentru membrii  Academiei de Ştiinţe a Moldovei total, inclusiv:</t>
  </si>
  <si>
    <t>pentru membrii  titulari</t>
  </si>
  <si>
    <t>pentru membrii  corespondenţi</t>
  </si>
  <si>
    <t>RAPORT nr. 3-2 privind statele şi efectivul de personal ale instituţiilor de învăţămînt</t>
  </si>
  <si>
    <t>3-2</t>
  </si>
  <si>
    <t>Personal – total, inclusiv:</t>
  </si>
  <si>
    <t>Unităţi aprobate (posturi) - total</t>
  </si>
  <si>
    <t>-     cumularzi externi</t>
  </si>
  <si>
    <t>-     persoane ce deţin grade manageriale</t>
  </si>
  <si>
    <t>-     persoane ce deţin grade didactice</t>
  </si>
  <si>
    <t>-     persoane ce deţin grad ştiinţific de doctor habilitat</t>
  </si>
  <si>
    <t>-     persoane ce deţin grad ştiinţific de doctor  în ştiinţe</t>
  </si>
  <si>
    <t>Personal de conducere, inclusiv:</t>
  </si>
  <si>
    <t>-     persoane de conducere ce deţin posturi didactice</t>
  </si>
  <si>
    <t>Personal de profil, inclusiv</t>
  </si>
  <si>
    <t>-  cumularzi externi</t>
  </si>
  <si>
    <t>-   persoane ce deţin grade didactice</t>
  </si>
  <si>
    <t>-   persoane ce deţin grad ştiinţific de doctor habilitat</t>
  </si>
  <si>
    <t>-   persoane ce deţin grad ştiinţific de doctor în ştiinţe</t>
  </si>
  <si>
    <t>Personal pedagogic (remunerat conform listelor tarifare), inclusiv:</t>
  </si>
  <si>
    <t>-     persoane ce deţin grad ştiinţific de doctor în ştiinţe</t>
  </si>
  <si>
    <t>Personal auxiliar şi de deservire, inclusiv:</t>
  </si>
  <si>
    <t>Tinerii  specialişti -  total,  inclusiv:</t>
  </si>
  <si>
    <t>-     angajaţi în localităţi urbane</t>
  </si>
  <si>
    <t>-     angajaţi în localităţi rurale, din care</t>
  </si>
  <si>
    <t>182</t>
  </si>
  <si>
    <t xml:space="preserve">  angajaţi începînd cu anul 2005:</t>
  </si>
  <si>
    <t xml:space="preserve">     - I an</t>
  </si>
  <si>
    <t xml:space="preserve">     - II an</t>
  </si>
  <si>
    <t>Retribuirea muncii – total, inclusiv:</t>
  </si>
  <si>
    <t>Retribuirea muncii personalului  de conducere</t>
  </si>
  <si>
    <t xml:space="preserve">    - sporuri, inclusiv:</t>
  </si>
  <si>
    <t xml:space="preserve">               - pentru grad managerial</t>
  </si>
  <si>
    <t xml:space="preserve">              -  pentru grad didactic</t>
  </si>
  <si>
    <t xml:space="preserve">              -  pentru grad ştiinţific de doctor habilitat</t>
  </si>
  <si>
    <t xml:space="preserve">              -  pentru grad ştiinţific de doctor în ştiinţe</t>
  </si>
  <si>
    <t>inclusiv sporuri pentru personal remunerat de la buget</t>
  </si>
  <si>
    <t>Retribuirea muncii personalului pedagogic (fără fondul de remunerare pe oră), inclusiv:</t>
  </si>
  <si>
    <t xml:space="preserve">             -  pentru grad didactic</t>
  </si>
  <si>
    <t xml:space="preserve">             -  pentru grad ştiinţific de doctor habilitat</t>
  </si>
  <si>
    <t xml:space="preserve">             -  pentru grad ştiinţific de doctor în ştiinţe</t>
  </si>
  <si>
    <t>-    ajutor material</t>
  </si>
  <si>
    <t>-    premii</t>
  </si>
  <si>
    <t>Retribuirea muncii personalului de profil (fără fondul de remunerare pe oră), inclusiv:</t>
  </si>
  <si>
    <t>-   retribuirea complementară</t>
  </si>
  <si>
    <t>-   ajutor material</t>
  </si>
  <si>
    <t>-   premii</t>
  </si>
  <si>
    <t xml:space="preserve"> inclusiv  pentru personal remunerat de la buget</t>
  </si>
  <si>
    <t>inclusiv  pentru personal remunerat de la buget</t>
  </si>
  <si>
    <t xml:space="preserve"> Retribuirea muncii personalului de profil şi     pedagogic pe oră</t>
  </si>
  <si>
    <t xml:space="preserve"> Salarizarea lucrătorilor netitulari </t>
  </si>
  <si>
    <t xml:space="preserve"> Alte plăţi băneşti</t>
  </si>
  <si>
    <t xml:space="preserve"> Numărul de ore conform planului de studii</t>
  </si>
  <si>
    <t xml:space="preserve"> Numărul de ore supra planului de studii</t>
  </si>
  <si>
    <t xml:space="preserve"> Numărul elevilor (studenţilor, audienţilor) la  un post de personal, inclusiv:</t>
  </si>
  <si>
    <t>- pedagogic şi de profil</t>
  </si>
  <si>
    <t>- de conducere</t>
  </si>
  <si>
    <t>- auxiliar şi de deservire</t>
  </si>
  <si>
    <t>Numărul posturilor de personal pedagogic şi de profil ce revin la un post de personal auxiliar şi de deservire</t>
  </si>
  <si>
    <t xml:space="preserve">RAPORT nr. 3-3a privind efectivul şcolar al instituţiilor de învăţămînt mediu (gimnazii, licee, şcoli medii de cultură generală)
</t>
  </si>
  <si>
    <t>3-3a</t>
  </si>
  <si>
    <t>Numărul de instituţii -  total, inclusiv:</t>
  </si>
  <si>
    <t>- şcoli medii de cultură generală</t>
  </si>
  <si>
    <t>- gimnazii</t>
  </si>
  <si>
    <t>- licee</t>
  </si>
  <si>
    <t>005</t>
  </si>
  <si>
    <t>Numărul claselor total, unităţi, inclusiv:</t>
  </si>
  <si>
    <t xml:space="preserve"> - în gimnazii</t>
  </si>
  <si>
    <t xml:space="preserve"> - în licee</t>
  </si>
  <si>
    <t xml:space="preserve"> - în şcoli medii de cultură generală</t>
  </si>
  <si>
    <t>grupe preşcolare, dintre care:</t>
  </si>
  <si>
    <t>clasele 1- 4 (complete), dintre care:</t>
  </si>
  <si>
    <t>clasele 5-9, dintre care:</t>
  </si>
  <si>
    <t>clasele 10-11 (12), dintre care:</t>
  </si>
  <si>
    <t>Numărul elevilor total, persoane, inclusiv:</t>
  </si>
  <si>
    <t>Completarea medie a claselor, inclusiv:</t>
  </si>
  <si>
    <t>a claselor 1- 4 (complete), dintre care:</t>
  </si>
  <si>
    <t>a claselor 5-9, dintre care:</t>
  </si>
  <si>
    <t>a claselor 10-11 (12), dintre care:</t>
  </si>
  <si>
    <t>Numărul elevilor înmatriculaţi (primiţi) în anul de studii, persoane</t>
  </si>
  <si>
    <t>Numărul elevilor claselor 1-4 asiguraţi cu micul dejun din contul bugetului, copii</t>
  </si>
  <si>
    <t>Numărul zilelor de alimentare a elevilor claselor 1-4 asiguraţi cu micul dejun din contul bugetului, zile-copii</t>
  </si>
  <si>
    <t>Numărul grupelor cu program prelungit de lucru, un.</t>
  </si>
  <si>
    <t>Numărul elevilor, care frecventează grupa cu program prelungit, pers., inclusiv:</t>
  </si>
  <si>
    <t>- elevi alimentaţi din contul mijloacelor bugetare (în  a celor scutiţi deplin)</t>
  </si>
  <si>
    <t>- elevi alimentaţi din contul mijloacelor părinţilor (în recalculare a celor care primesc deplin)</t>
  </si>
  <si>
    <t>Numărul zilelor de alimentare a elevilor care frecventează grupa cu program prelungit de lucru, zile-copii, inclusiv:</t>
  </si>
  <si>
    <t>- elevilor alimentaţi din contul mijloacelor bugetare (în recalculare a celor scutiţi deplin)</t>
  </si>
  <si>
    <t>- elevilor alimentaţi din contul mijloacelor părinţilor (în recalculare a celor care plătesc deplin)</t>
  </si>
  <si>
    <t>Numărul copiilor domiciliaţi în internate pe lîngă şcoli şi licee, persoane, inclusiv:</t>
  </si>
  <si>
    <t>- copii alimentaţi din contul mijloacelor bugetare (în recalculare a celor scutiţi deplin)</t>
  </si>
  <si>
    <t>- copii alimentaţi din contul mijloacelor părinţilor (în recalculare a celor care plătesc deplin)</t>
  </si>
  <si>
    <t>Numărul zilelor de alimentare a copiilor domiciliaţi în internate pe lîngă şcoli şi licee, zile-copii, inclusiv:</t>
  </si>
  <si>
    <t>-  copiilor alimentaţi din contul mijloacelor bugetare (în recalculare a celor scutiţi deplin)</t>
  </si>
  <si>
    <t>Cheltuieli pentru alimentaţia elevilor claselor 1-4 asiguraţi cu micul dejun din contul bugetului</t>
  </si>
  <si>
    <t>Cheltuieli pentru alimentaţia elevilor care frecventează grupa cu program prelungit de lucru, inclusiv:</t>
  </si>
  <si>
    <t>din contul mijloacelor bugetare</t>
  </si>
  <si>
    <t>din contul mijloacelor părinţilor</t>
  </si>
  <si>
    <t>Cheltuieli pentru alimentaţia copiilor domiciliaţi în internate pe lîngă şcoli şi licee, inclusiv:</t>
  </si>
  <si>
    <t xml:space="preserve">Transferuri acordate între bugetul de stat şi bugetele locale </t>
  </si>
  <si>
    <t>Transferuri acordate în cadrul Bugetului Consolidat Central</t>
  </si>
  <si>
    <t>1.1.8.51</t>
  </si>
  <si>
    <t>1.1.8.52</t>
  </si>
  <si>
    <t>1.1.8.53</t>
  </si>
  <si>
    <t>1.1.8.54</t>
  </si>
  <si>
    <t>1.1.8.55</t>
  </si>
  <si>
    <t>1.1.8.56</t>
  </si>
  <si>
    <t>1.1.8.57</t>
  </si>
  <si>
    <t>1.1.8.58</t>
  </si>
  <si>
    <t>1.1.8.59</t>
  </si>
  <si>
    <t>1.1.8.60</t>
  </si>
  <si>
    <t>1.1.8.61</t>
  </si>
  <si>
    <t>1.1.8.62</t>
  </si>
  <si>
    <t>1.1.8.63</t>
  </si>
  <si>
    <t>1.1.8.64</t>
  </si>
  <si>
    <t>1.1.8.65</t>
  </si>
  <si>
    <t>1.1.8.66</t>
  </si>
  <si>
    <t>1.1.8.67</t>
  </si>
  <si>
    <t>1.1.8.68</t>
  </si>
  <si>
    <t>1.1.8.69</t>
  </si>
  <si>
    <t>1.1.8.70</t>
  </si>
  <si>
    <t>1.1.8.71</t>
  </si>
  <si>
    <t>1.1.8.72</t>
  </si>
  <si>
    <t>1.1.8.73</t>
  </si>
  <si>
    <t>1.1.8.74</t>
  </si>
  <si>
    <t>1.1.8.75</t>
  </si>
  <si>
    <t>1.1.8.76</t>
  </si>
  <si>
    <t>1.1.8.77</t>
  </si>
  <si>
    <t>1.1.8.78</t>
  </si>
  <si>
    <t>1.1.8.79</t>
  </si>
  <si>
    <t>1.1.8.80</t>
  </si>
  <si>
    <t>1.1.8.81</t>
  </si>
  <si>
    <t>1.1.8.82</t>
  </si>
  <si>
    <t>1.1.8.83</t>
  </si>
  <si>
    <t>1.1.8.84</t>
  </si>
  <si>
    <t>1.1.8.85</t>
  </si>
  <si>
    <t>1.1.8.86</t>
  </si>
  <si>
    <t>1.1.8.87</t>
  </si>
  <si>
    <t>1.1.8.88</t>
  </si>
  <si>
    <t>1.1.8.89</t>
  </si>
  <si>
    <t>1.1.8.90</t>
  </si>
  <si>
    <t>1.1.8.91</t>
  </si>
  <si>
    <t>1.1.8.92</t>
  </si>
  <si>
    <t>1.1.8.93</t>
  </si>
  <si>
    <t>1.1.8.94</t>
  </si>
  <si>
    <t>1.1.8.95</t>
  </si>
  <si>
    <t>1.1.8.96</t>
  </si>
  <si>
    <t>1.1.8.97</t>
  </si>
  <si>
    <t>1.1.8.98</t>
  </si>
  <si>
    <t>1.1.8.99</t>
  </si>
  <si>
    <t>1.1.8.100</t>
  </si>
  <si>
    <t>1.1.8.101</t>
  </si>
  <si>
    <t>1.1.8.102</t>
  </si>
  <si>
    <t>1.1.8.103</t>
  </si>
  <si>
    <t>1.1.8.104</t>
  </si>
  <si>
    <t>1.1.8.105</t>
  </si>
  <si>
    <t>1.1.8.106</t>
  </si>
  <si>
    <t>1.1.8.107</t>
  </si>
  <si>
    <t>1.1.8.108</t>
  </si>
  <si>
    <t>1.1.8.109</t>
  </si>
  <si>
    <t>1.1.8.110</t>
  </si>
  <si>
    <t>1.1.8.111</t>
  </si>
  <si>
    <t>1.1.8.112</t>
  </si>
  <si>
    <t>1.1.8.113</t>
  </si>
  <si>
    <t>1.1.8.114</t>
  </si>
  <si>
    <t>1.1.8.115</t>
  </si>
  <si>
    <t>1.1.8.116</t>
  </si>
  <si>
    <t>1.1.8.117</t>
  </si>
  <si>
    <t>1.1.8.118</t>
  </si>
  <si>
    <t>1.1.8.119</t>
  </si>
  <si>
    <t>1.1.8.120</t>
  </si>
  <si>
    <t>1.1.8.121</t>
  </si>
  <si>
    <t>1.1.8.122</t>
  </si>
  <si>
    <t>1.1.8.123</t>
  </si>
  <si>
    <t>1.1.8.124</t>
  </si>
  <si>
    <t>1.1.8.125</t>
  </si>
  <si>
    <t>1.1.8.126</t>
  </si>
  <si>
    <t>1.1.8.127</t>
  </si>
  <si>
    <t>1.1.8.128</t>
  </si>
  <si>
    <t>1.1.8.129</t>
  </si>
  <si>
    <t>1.1.8.130</t>
  </si>
  <si>
    <t>1.1.8.131</t>
  </si>
  <si>
    <t>1.1.8.132</t>
  </si>
  <si>
    <t>1.1.8.133</t>
  </si>
  <si>
    <t>1.1.8.134</t>
  </si>
  <si>
    <t>1.1.8.135</t>
  </si>
  <si>
    <t>1.1.8.136</t>
  </si>
  <si>
    <t>1.1.8.137</t>
  </si>
  <si>
    <t>1.1.8.138</t>
  </si>
  <si>
    <t>1.1.8.139</t>
  </si>
  <si>
    <t>1.1.8.140</t>
  </si>
  <si>
    <t>1.1.8.141</t>
  </si>
  <si>
    <t>1.1.8.142</t>
  </si>
  <si>
    <t>1.1.8.143</t>
  </si>
  <si>
    <t>1.1.8.144</t>
  </si>
  <si>
    <t>1.1.8.145</t>
  </si>
  <si>
    <t>1.1.8.146</t>
  </si>
  <si>
    <t>1.1.8.147</t>
  </si>
  <si>
    <t>1.1.8.148</t>
  </si>
  <si>
    <t>1.1.8.149</t>
  </si>
  <si>
    <t>1.1.8.150</t>
  </si>
  <si>
    <t>1.1.8.151</t>
  </si>
  <si>
    <t>1.1.8.152</t>
  </si>
  <si>
    <t>1.1.8.153</t>
  </si>
  <si>
    <t>1.1.8.154</t>
  </si>
  <si>
    <t>1.1.8.155</t>
  </si>
  <si>
    <t>1.1.8.156</t>
  </si>
  <si>
    <t>1.1.8.157</t>
  </si>
  <si>
    <t>1.1.8.158</t>
  </si>
  <si>
    <t>1.1.8.159</t>
  </si>
  <si>
    <t>1.1.8.160</t>
  </si>
  <si>
    <t>1.1.8.161</t>
  </si>
  <si>
    <t>1.1.8.162</t>
  </si>
  <si>
    <t>1.1.8.163</t>
  </si>
  <si>
    <t>1.1.8.164</t>
  </si>
  <si>
    <t>1.1.8.165</t>
  </si>
  <si>
    <t>1.1.8.166</t>
  </si>
  <si>
    <t>1.1.8.167</t>
  </si>
  <si>
    <t>1.1.8.168</t>
  </si>
  <si>
    <t>1.1.8.169</t>
  </si>
  <si>
    <t>1.1.8.170</t>
  </si>
  <si>
    <t>1.1.8.171</t>
  </si>
  <si>
    <t>1.1.8.172</t>
  </si>
  <si>
    <t>1.1.8.173</t>
  </si>
  <si>
    <t>1.1.8.174</t>
  </si>
  <si>
    <t>1.1.8.175</t>
  </si>
  <si>
    <t>1.1.8.176</t>
  </si>
  <si>
    <t>1.1.8.177</t>
  </si>
  <si>
    <t>1.1.8.178</t>
  </si>
  <si>
    <t>1.1.8.179</t>
  </si>
  <si>
    <t>1.1.8.180</t>
  </si>
  <si>
    <t>1.1.8.181</t>
  </si>
  <si>
    <t>1.1.8.182</t>
  </si>
  <si>
    <t>1.1.8.183</t>
  </si>
  <si>
    <t>1.1.8.184</t>
  </si>
  <si>
    <t>1.1.8.185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</si>
  <si>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</si>
  <si>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</si>
  <si>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</si>
  <si>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</si>
  <si>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</si>
  <si>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</si>
  <si>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</si>
  <si>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</si>
  <si>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</si>
  <si>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</si>
  <si>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</si>
  <si>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</si>
  <si>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</si>
  <si>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</si>
  <si>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</si>
  <si>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</si>
  <si>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</si>
  <si>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</si>
  <si>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</si>
  <si>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</si>
  <si>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</si>
  <si>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</si>
  <si>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</si>
  <si>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1.1.1.19</t>
  </si>
  <si>
    <t>1.1.1.20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</si>
  <si>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</si>
  <si>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</si>
  <si>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</si>
  <si>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</si>
  <si>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</si>
  <si>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</si>
  <si>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</si>
  <si>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</si>
  <si>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</si>
  <si>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</si>
  <si>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</si>
  <si>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</si>
  <si>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</si>
  <si>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</si>
  <si>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</si>
  <si>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</si>
  <si>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</si>
  <si>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</si>
  <si>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</si>
  <si>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</si>
  <si>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</si>
  <si>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</si>
  <si>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</si>
  <si>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</si>
  <si>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</si>
  <si>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</si>
  <si>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</si>
  <si>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</si>
  <si>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</si>
  <si>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</si>
  <si>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</si>
  <si>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</si>
  <si>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</si>
  <si>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</si>
  <si>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</si>
  <si>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</si>
  <si>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</si>
  <si>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</si>
  <si>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</si>
  <si>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</si>
  <si>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1.1.3.13</t>
  </si>
  <si>
    <t>1.1.3.14</t>
  </si>
  <si>
    <t>1.1.3.15</t>
  </si>
  <si>
    <t>1.1.4.1</t>
  </si>
  <si>
    <t>1.1.4.2</t>
  </si>
  <si>
    <t>1.1.4.3</t>
  </si>
  <si>
    <t>1.1.4.4</t>
  </si>
  <si>
    <t>1.1.4.5</t>
  </si>
  <si>
    <t>1.1.4.6</t>
  </si>
  <si>
    <t>1.1.4.7</t>
  </si>
  <si>
    <t>1.1.5</t>
  </si>
  <si>
    <t>1.1.5.1</t>
  </si>
  <si>
    <t>1.1.5.2</t>
  </si>
  <si>
    <t>1.1.5.3</t>
  </si>
  <si>
    <t>1.1.5.4</t>
  </si>
  <si>
    <t>1.1.5.5</t>
  </si>
  <si>
    <t>1.1.5.6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</si>
  <si>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</si>
  <si>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</si>
  <si>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</si>
  <si>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</si>
  <si>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</si>
  <si>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</si>
  <si>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</si>
  <si>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</si>
  <si>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1.1.6.8</t>
  </si>
  <si>
    <t>1.1.6.9</t>
  </si>
  <si>
    <t>1.1.6.10</t>
  </si>
  <si>
    <t>1.1.6.11</t>
  </si>
  <si>
    <t>1.1.6.12</t>
  </si>
  <si>
    <t>1.1.6.13</t>
  </si>
  <si>
    <t>1.1.6.14</t>
  </si>
  <si>
    <t>1.1.6.15</t>
  </si>
  <si>
    <t>1.1.6.16</t>
  </si>
  <si>
    <t>1.1.6.17</t>
  </si>
  <si>
    <t>1.1.6.18</t>
  </si>
  <si>
    <t>1.1.6.19</t>
  </si>
  <si>
    <t>1.1.7</t>
  </si>
  <si>
    <t>1.1.7.1</t>
  </si>
  <si>
    <t>1.1.7.2</t>
  </si>
  <si>
    <t>1.1.7.3</t>
  </si>
  <si>
    <t>1.1.7.4</t>
  </si>
  <si>
    <t>1.1.7.5</t>
  </si>
  <si>
    <t>1.1.7.6</t>
  </si>
  <si>
    <t>1.1.7.7</t>
  </si>
  <si>
    <t>1.1.7.8</t>
  </si>
  <si>
    <t>1.1.7.9</t>
  </si>
  <si>
    <t>1.1.7.10</t>
  </si>
  <si>
    <t>1.1.7.11</t>
  </si>
  <si>
    <t>1.1.7.12</t>
  </si>
  <si>
    <t>1.1.7.13</t>
  </si>
  <si>
    <t>1.1.7.14</t>
  </si>
  <si>
    <t>1.1.7.15</t>
  </si>
  <si>
    <t>1.1.7.16</t>
  </si>
  <si>
    <t>1.1.7.17</t>
  </si>
  <si>
    <t>1.1.7.18</t>
  </si>
  <si>
    <t>1.1.7.19</t>
  </si>
  <si>
    <t>1.1.7.20</t>
  </si>
  <si>
    <t>1.1.7.21</t>
  </si>
  <si>
    <t>1.1.7.22</t>
  </si>
  <si>
    <t>1.1.7.23</t>
  </si>
  <si>
    <t>1.1.7.24</t>
  </si>
  <si>
    <t>1.1.8</t>
  </si>
  <si>
    <t>1.1.8.1</t>
  </si>
  <si>
    <t>1.1.8.2</t>
  </si>
  <si>
    <t>1.1.8.3</t>
  </si>
  <si>
    <t>1.1.8.4</t>
  </si>
  <si>
    <t>1.1.8.5</t>
  </si>
  <si>
    <t>1.1.8.6</t>
  </si>
  <si>
    <t>1.1.8.7</t>
  </si>
  <si>
    <t>1.1.8.8</t>
  </si>
  <si>
    <t>1.1.8.9</t>
  </si>
  <si>
    <t>1.1.8.10</t>
  </si>
  <si>
    <t>1.1.8.11</t>
  </si>
  <si>
    <t>1.1.8.12</t>
  </si>
  <si>
    <t>1.1.8.13</t>
  </si>
  <si>
    <t>1.1.8.14</t>
  </si>
  <si>
    <t>1.1.8.15</t>
  </si>
  <si>
    <t>1.1.8.16</t>
  </si>
  <si>
    <t>1.1.8.17</t>
  </si>
  <si>
    <t>1.1.8.18</t>
  </si>
  <si>
    <t>1.1.8.19</t>
  </si>
  <si>
    <t>1.1.8.20</t>
  </si>
  <si>
    <t>1.1.8.21</t>
  </si>
  <si>
    <t>1.1.8.22</t>
  </si>
  <si>
    <t>1.1.8.23</t>
  </si>
  <si>
    <t>1.1.8.24</t>
  </si>
  <si>
    <t>1.1.8.25</t>
  </si>
  <si>
    <t>1.1.8.26</t>
  </si>
  <si>
    <t>1.1.8.27</t>
  </si>
  <si>
    <t>1.1.8.28</t>
  </si>
  <si>
    <t>1.1.8.29</t>
  </si>
  <si>
    <t>1.1.8.30</t>
  </si>
  <si>
    <t>1.1.8.31</t>
  </si>
  <si>
    <t>1.1.8.32</t>
  </si>
  <si>
    <t>1.1.8.33</t>
  </si>
  <si>
    <t>1.1.8.34</t>
  </si>
  <si>
    <t>1.1.8.35</t>
  </si>
  <si>
    <t>1.1.8.36</t>
  </si>
  <si>
    <t>1.1.8.37</t>
  </si>
  <si>
    <t>1.1.8.38</t>
  </si>
  <si>
    <t>1.1.8.39</t>
  </si>
  <si>
    <t>1.1.8.40</t>
  </si>
  <si>
    <t>1.1.8.41</t>
  </si>
  <si>
    <t>1.1.8.42</t>
  </si>
  <si>
    <t>1.1.8.43</t>
  </si>
  <si>
    <t>1.1.8.44</t>
  </si>
  <si>
    <t>1.1.8.45</t>
  </si>
  <si>
    <t>1.1.8.46</t>
  </si>
  <si>
    <t>1.1.8.47</t>
  </si>
  <si>
    <t>1.1.8.48</t>
  </si>
  <si>
    <t>1.1.8.49</t>
  </si>
  <si>
    <t>1.1.8.50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</si>
  <si>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</si>
  <si>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</si>
  <si>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</si>
  <si>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</si>
  <si>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</si>
  <si>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</si>
  <si>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</si>
  <si>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</si>
  <si>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</si>
  <si>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</si>
  <si>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</si>
  <si>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</si>
  <si>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</si>
  <si>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</si>
  <si>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</si>
  <si>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</si>
  <si>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</si>
  <si>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</si>
  <si>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</si>
  <si>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</si>
  <si>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</si>
  <si>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1.2.1.22</t>
  </si>
  <si>
    <t>1.2.1.23</t>
  </si>
  <si>
    <t>1.2.1.24</t>
  </si>
  <si>
    <t>1.2.1.25</t>
  </si>
  <si>
    <t>1.2.1.26</t>
  </si>
  <si>
    <t>1.2.1.27</t>
  </si>
  <si>
    <t>1.2.1.28</t>
  </si>
  <si>
    <t>1.2.1.29</t>
  </si>
  <si>
    <t>1.2.1.30</t>
  </si>
  <si>
    <t>1.2.1.31</t>
  </si>
  <si>
    <t>Codul proiectului</t>
  </si>
  <si>
    <t>Forma FD-041</t>
  </si>
  <si>
    <t>Forma FD-042</t>
  </si>
  <si>
    <t>Forma FD-043</t>
  </si>
  <si>
    <t>Forma FD-044</t>
  </si>
  <si>
    <t>Forma FD-045</t>
  </si>
  <si>
    <t>Forma FD-046</t>
  </si>
  <si>
    <t>Forma FD-047</t>
  </si>
  <si>
    <t>Forma FD-048</t>
  </si>
  <si>
    <t>Forma FD-049</t>
  </si>
  <si>
    <t>Forma FD-050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</si>
  <si>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</si>
  <si>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</si>
  <si>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</si>
  <si>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</si>
  <si>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</si>
  <si>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</si>
  <si>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</si>
  <si>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</si>
  <si>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</si>
  <si>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</si>
  <si>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</si>
  <si>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</si>
  <si>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</si>
  <si>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</si>
  <si>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TOTAL MIJLOACE TRANSMISE ŞI PRIMITE ÎNTRE CONTURI ÎN CADRUL BUGETULUI DE STAT ŞI BUGETELOR LOCALE (8.1.99=8.1.1+8.1.2+8.1.3+8.1.4+8.1.5+8.1.6+8.1.7)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</si>
  <si>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</si>
  <si>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</si>
  <si>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</si>
  <si>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</si>
  <si>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</si>
  <si>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TOTAL REZULTATUL EXECUTĂRII DE CASĂ A BUGETELOR (10.1.99=10.1.1+10.1.2+10.1.3+10.1.4+10.1.5)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</si>
  <si>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</si>
  <si>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</si>
  <si>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</si>
  <si>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TOTAL REZULTATUL FINANCIAR AL INSTITUŢIEI BUGETARE (10.2.99=10.2.1+10.2.2+10.2.3)</t>
  </si>
  <si>
    <t>Alte datorii ale instituțiilor bugetare</t>
  </si>
  <si>
    <t>TOTAL REZULTATE (11=10.1.99+10.2.99)</t>
  </si>
  <si>
    <t>CONTURI EXTRABILANȚIERE (14=14.1+.14.2)</t>
  </si>
  <si>
    <t>Datoria bugetului de stat pentru valori mobiliare de stat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</si>
  <si>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</si>
  <si>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</si>
  <si>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</si>
  <si>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</si>
  <si>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ANGAJAMENTE EXTRABILANŢIERE (14.2.1=14.2.1.1+14.2.1.2+14.2.1.3+14.2.1.4+14.2.1.5)</t>
  </si>
  <si>
    <t>Active luate în locațiune/arendă</t>
  </si>
  <si>
    <t>Valori în mărfuri și materiale care nu aparțin instituției</t>
  </si>
  <si>
    <t>ALTE CONTURI EXTRABILANŢIERE (14.2.2=14.2.2.1+14.2.2.2+14.2.2.3+14.2.2.4+14.2.2.5)</t>
  </si>
  <si>
    <t>TOTAL MIJLOACE BĂNEŞTI (3.2.99=3.2.1+3.2.2+3.2.3+3.2.4+3.2.5+3.2.6+3.2.7)</t>
  </si>
  <si>
    <t>TOTAL CREANŢE EXTERNE (3.3.99=3.3.1+3.3.2+3.3.3+3.3.4)</t>
  </si>
  <si>
    <t>TOTAL UZURA  MIJLOACELOR FIXE ŞI AMORTIZAREA ACTIVELOR NEMATERIALE (1.3.99=1.3.1+1.3.2)</t>
  </si>
  <si>
    <t>Uzura mijloacelor fixe</t>
  </si>
  <si>
    <t>IMPOZITE PE BUNURI MOBILIARE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</si>
  <si>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</si>
  <si>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</si>
  <si>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</si>
  <si>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</si>
  <si>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</si>
  <si>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</si>
  <si>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</si>
  <si>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</si>
  <si>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 xml:space="preserve">IMPOZITE PE BUNURI MOBILIARE </t>
  </si>
  <si>
    <t>TAXA ASUPRA COMERŢULUI EXTERIOR ŞI OPERAŢIUNILOR EXTERNE</t>
  </si>
  <si>
    <t>2.4.6</t>
  </si>
  <si>
    <t>BUNURI - CHELTUIELI PRIVIND UTILIZAREA STOCURILOR</t>
  </si>
  <si>
    <t>RAPORTUL PRIVIND VENITURILE ȘI CHELTUIELILE</t>
  </si>
  <si>
    <t>RAPORT PRIVIND FLUXUL MIJLOACELOR BĂNEȘTI</t>
  </si>
  <si>
    <t>CHELTUIELI PRIVIND UZURA MIJLOACELOR FIXE</t>
  </si>
  <si>
    <t>CHELTUIELI PRIVIND AMORTIZAREA ACTIVELOR NEMATERIALE</t>
  </si>
  <si>
    <t>3.5.3</t>
  </si>
  <si>
    <t xml:space="preserve">GRANTURI ACORDATE </t>
  </si>
  <si>
    <t>3.7.3</t>
  </si>
  <si>
    <t>ALTE CHELTUIELI ALE INSTITUȚIILOR BUGETARE</t>
  </si>
  <si>
    <t>3.9</t>
  </si>
  <si>
    <t>3.9.1</t>
  </si>
  <si>
    <t>3.9.2</t>
  </si>
  <si>
    <t>3.9.3</t>
  </si>
  <si>
    <t>3.9.4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</si>
  <si>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</si>
  <si>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</si>
  <si>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</si>
  <si>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</si>
  <si>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>REZERVELE MATERIALE ALE STATULUI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</si>
  <si>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</si>
  <si>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</si>
  <si>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</si>
  <si>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</si>
  <si>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</si>
  <si>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</si>
  <si>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</si>
  <si>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</si>
  <si>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 xml:space="preserve">  Alte creanțe ale instituțiilor bugetare</t>
  </si>
  <si>
    <t>9.1.5</t>
  </si>
  <si>
    <t>CREANŢE  EXTERNE</t>
  </si>
  <si>
    <t xml:space="preserve"> Valoarea netă a ACTIVE  FINANCIARE   </t>
  </si>
  <si>
    <t xml:space="preserve">  Alte datorii ale instituțiilor bugetare</t>
  </si>
  <si>
    <t>Fluxul net al activității financiare (11=9-10)</t>
  </si>
  <si>
    <t>MODIFICAREA SOLDULUI DE MIJLOACE BĂNEȘTI 
(12=13-14) sau (12=4-7+11)</t>
  </si>
  <si>
    <t>MIJLOACE BĂNEȘTI LA ÎNCEPUTUL PERIOADEI</t>
  </si>
  <si>
    <t>MIJLOACE BĂNEȘTI LA SFÎRȘITUL PERIOADEI</t>
  </si>
  <si>
    <t>Alte plăţi salariale</t>
  </si>
  <si>
    <t>Alte plăți bănești ale angajaţilor</t>
  </si>
  <si>
    <t>Indemnizaţii pentru membrii personalului misiunilor diplomatice și al oficiilor consulare</t>
  </si>
  <si>
    <t>Prime de asigurare obligatorie de asistenţă medicală achitate de angajatori şi angajaţi pe teritoriul țării</t>
  </si>
  <si>
    <t>Alte servicii comunale</t>
  </si>
  <si>
    <t>Comanda de stat pentru pregătirea cadrelor</t>
  </si>
  <si>
    <t>Formarea profesională</t>
  </si>
  <si>
    <t>Servicii de asigurare medicală achitate peste hotare</t>
  </si>
  <si>
    <t>Servicii de evaluare a activelor</t>
  </si>
  <si>
    <t>1.1.2.29</t>
  </si>
  <si>
    <t>1.1.2.30</t>
  </si>
  <si>
    <t>1.1.2.31</t>
  </si>
  <si>
    <t>1.1.2.32</t>
  </si>
  <si>
    <t>Alte dobînzi achitate la datoria de stat externă</t>
  </si>
  <si>
    <t xml:space="preserve">DOBÎNZI ACHITATE LA DATORIA DE STAT INTERNĂ </t>
  </si>
  <si>
    <t>Dobînzi pe valori mobiliare de stat emise pe piața primară</t>
  </si>
  <si>
    <t>Dobînzi pe valori mobiliare de stat convertite</t>
  </si>
  <si>
    <t>Dobînzi pe valori mobiliare de stat emise pentru majorarea capitalului statutar/acoperirea soldului debitar al fondului general de rezervă al Băncii Naţionale a Moldovei</t>
  </si>
  <si>
    <t>Dobînzi pe valori mobiliare de stat emise pentru asigurarea stabilității financiare</t>
  </si>
  <si>
    <t>Dobînzi pe valori mobiliare de stat emise în formă materializată</t>
  </si>
  <si>
    <t xml:space="preserve">Dobînzi pe alte împrumuturi interne </t>
  </si>
  <si>
    <t xml:space="preserve">Dobînzi achitate autorităţilor administraţiei publice de alt nivel pentru valorile mobiliare </t>
  </si>
  <si>
    <t>Subsidii acordate întreprinderilor de stat şi municipale nefinanciare</t>
  </si>
  <si>
    <t>Subsidii acordate instituţiilor de stat şi municipale financiare</t>
  </si>
  <si>
    <t>Subsidii acordate întreprinderilor private nefinanciare</t>
  </si>
  <si>
    <t>Subsidii acordate instituţiilor private financiare</t>
  </si>
  <si>
    <t>Indemnizaţii membrilor familiilor personalului misiunilor diplomatice şi al oficiilor consulare</t>
  </si>
  <si>
    <t>Indemnizaţii la încetarea acțiunii contractului de muncă</t>
  </si>
  <si>
    <t>Alte prestaţii sociale ale angajatorilor</t>
  </si>
  <si>
    <t>Cotizaţii în organizaţiile internaționale</t>
  </si>
  <si>
    <t>Compensaţii pentru averea  persoanelor represate şi ulterior realibitate</t>
  </si>
  <si>
    <t>Plăți aferente documentelor executorii</t>
  </si>
  <si>
    <t>Plăți aferente documentelor executorii cu executare benevolă</t>
  </si>
  <si>
    <t>Plăți aferente documentelor executorii cu executare silită</t>
  </si>
  <si>
    <t>Solda militarilor, sporurilor și suplimentele la ea</t>
  </si>
  <si>
    <t>1.1.7.25</t>
  </si>
  <si>
    <t>1.1.7.26</t>
  </si>
  <si>
    <t>1.1.7.27</t>
  </si>
  <si>
    <t>1.1.7.28</t>
  </si>
  <si>
    <t>Transferuri acordate între bugetul de stat şi bugetele locale de nivelul II</t>
  </si>
  <si>
    <t>* - rîndurile 1.2 şi 2.2 se completează numai de instituţiile întreţinute din contul bugetelor unităţilor administrativ-teritoriale</t>
  </si>
  <si>
    <t xml:space="preserve">** - rîndul 3 se completează numai pentru  învăţămîntul superior şi postuniversitar, cursuri şi perfecţionarea cadrelor, precum şi pentru pregătirea cadrelor ştiinţifice </t>
  </si>
  <si>
    <t>Transferuri curente acordate cu destinaţie specială  între bugetul de stat şi bugetele locale de nivelul II pentru învățământul preșcolar, primar, secundar general, special și complementar (extrașcolar)</t>
  </si>
  <si>
    <t>Transferuri curente acordate cu destinaţie specială între bugetul de stat şi bugetele locale de nivelul II</t>
  </si>
  <si>
    <t>Transferuri capitale acordate cu destinaţie specială între bugetul de stat şi bugetele locale de nivelul II</t>
  </si>
  <si>
    <t>Transferuri curente acordate cu destinaţie generală între bugetul de stat şi bugetele locale de nivelul II</t>
  </si>
  <si>
    <t>Transferuri capitale acordate cu destinaţie generală între bugetul de stat şi bugetele locale de nivelul II</t>
  </si>
  <si>
    <t>Transferuri acordate între bugetul de stat şi bugetele locale de nivelul I</t>
  </si>
  <si>
    <t>Transferuri curente acordate cu destinaţie specială între bugetul de stat şi bugetele locale de nivelul I</t>
  </si>
  <si>
    <t>Transferuri curente acordate cu destinaţie generală între bugetul de stat şi bugetele locale de nivelul I</t>
  </si>
  <si>
    <t>Transferuri capitale acordate cu destinaţie generală între bugetul de stat şi bugetele locale de nivelul I</t>
  </si>
  <si>
    <t>Transferuri acordate între instituțiile bugetului de stat și instituțiile bugetelor locale de nivelul II</t>
  </si>
  <si>
    <t>Transferuri curente acordate cu destinaţie specială între instituțiile bugetului de stat și instituțiile bugetelor locale de nivelul II</t>
  </si>
  <si>
    <t>Transferuri capitale acordate cu destinaţie specială între instituțiile bugetului de stat și instituțiile bugetelor locale de nivelul II</t>
  </si>
  <si>
    <t>Transferuri curente acordate cu destinaţie generală între instituțiile bugetului de stat și instituțiile bugetelor locale de nivelul II</t>
  </si>
  <si>
    <t>Transferuri capitale acordate cu destinaţie generală între instituțiile bugetului de stat și instituțiile bugetelor locale de nivelul II</t>
  </si>
  <si>
    <t>Transferuri acordate între instituțiile bugetului de stat și instituțiile bugetelor locale de nivelul I</t>
  </si>
  <si>
    <t>Transferuri curente acordate cu destinaţie specială între instituțiile bugetului de stat și instituțiile bugetelor locale de nivelul I</t>
  </si>
  <si>
    <t>Transferuri capitale acordate cu destinaţie specială între instituțiile bugetului de stat și instituțiile bugetelor localele de nivelul I</t>
  </si>
  <si>
    <t>Transferuri curente acordate cu destinaţie generală între instituțiile bugetului de stat și instituțiile bugetelor locale de nivelul I</t>
  </si>
  <si>
    <t>Transferuri capitale acordate cu destinaţie generală între instituțiile bugetului de stat și instituțiile bugetelor locale de nivelul I</t>
  </si>
  <si>
    <t>Transferuri acordate între bugetul de stat și bugetul asigurărilor sociale de stat</t>
  </si>
  <si>
    <t>Transferuri curente acordate cu destinaţie specială între bugetul de stat și bugetul asigurărilor sociale de stat</t>
  </si>
  <si>
    <t>Transferuri capitale acordate cu destinaţie specială între bugetul de stat și bugetul asigurărilor sociale de stat</t>
  </si>
  <si>
    <t>Transferuri curente acordate cu destinaţie generală între bugetul de stat și bugetul asigurărilor sociale de stat</t>
  </si>
  <si>
    <t>Transferuri capitale acordate cu destinaţie generală între bugetul de stat și bugetul asigurărilor sociale de stat</t>
  </si>
  <si>
    <t>Transferuri acordate între bugetul de stat și fondurile asigurării obligatorii de asistenţă medicală</t>
  </si>
  <si>
    <t>Transferuri curente acordate cu destinaţie specială între bugetul de stat și fondurile asigurării obligatorii de asistenţă medicală</t>
  </si>
  <si>
    <t>Transferuri capitale acordate cu destinaţie specială între bugetul de stat și fondurile asigurării obligatorii de asistenţă medicală</t>
  </si>
  <si>
    <t>Transferuri curente acordate cu destinaţie generală între bugetul de stat și fondurile asigurării obligatorii de asistenţă medicală</t>
  </si>
  <si>
    <t>Transferuri capitale acordate cu destinaţie generală între bugetul de stat și fondurile asigurării obligatorii de asistenţă medicală</t>
  </si>
  <si>
    <t>Transferuri acordate între instituțiile din cadrul bugetului de stat</t>
  </si>
  <si>
    <t>Transferuri curente acordate cu destinație specială între instituțiile din cadrul bugetului de stat</t>
  </si>
  <si>
    <t>Transferuri curente acordate cu destinație generală între instituțiile din cadrul bugetului de stat</t>
  </si>
  <si>
    <t>Transferuri capitale acordate cu destinție specială între instituțiile din cadrul bugetului de stat</t>
  </si>
  <si>
    <t>Transferuri capitale acordate cu destinație specială între instituțiile din cadrul bugetului de stat</t>
  </si>
  <si>
    <t>Transferuri capitale acordate cu destinație generală între instituțiile din cadrul bugetului de stat</t>
  </si>
  <si>
    <t>Transferuri acordate între bugetele locale în cadrul unei unităţi administrativ-teritoriale</t>
  </si>
  <si>
    <t>Transferuri acordate între bugetele locale de nivelul II și bugetele locale de nivelul I în cadrul unei unităţi administrativ-teritoriale</t>
  </si>
  <si>
    <t>Transferuri curente acordate cu destinaţie specială  între bugetul de stat şi bugetele locale de nivelul II pentru asigurarea și asistența socială</t>
  </si>
  <si>
    <t>Transferuri curente acordate cu destinație specială între bugetul de stat și bugetele locale de nivelul II pentru școlile sportive</t>
  </si>
  <si>
    <t>Transferuri curente acordate cu destinaţie specială  între bugetul de stat şi bugetele locale de nivelul II pentru alte competențe delegate</t>
  </si>
  <si>
    <t>Transferuri curente acordate cu destinaţie generală  între bugetul de stat şi bugetele locale de nivelul II</t>
  </si>
  <si>
    <t>Transferuri curente acordate cu destinație generală din fondul de compensare între bugetul de stat și bugetele locale de nivelul II</t>
  </si>
  <si>
    <t>Transferuri curente acordate cu destinaţie specială  între bugetul de stat şi bugetele locale de nivelul I pentru învățământul preșcolar, primar, secundar general, special și complementar (extrașcolar)</t>
  </si>
  <si>
    <t>Transferuri curente acordate cu destinaţie specială  între bugetul de stat şi bugetele locale de nivelul I pentru asigurarea și asistența socială</t>
  </si>
  <si>
    <t xml:space="preserve">Transferuri curente acordate cu destinație specială între bugetul de stat și bugetele locale de nivelul I pentru școlile sportive </t>
  </si>
  <si>
    <t>Transferuri curente acordate cu destinaţie specială  între bugetul de stat şi bugetele locale de nivelul I pentru alte competențe delegate</t>
  </si>
  <si>
    <t>Transferuri capitale acordate cu destinaţie specială  între  bugetul de stat şi bugetele locale de nivelul I</t>
  </si>
  <si>
    <t xml:space="preserve">Transferuri curente acordate cu destinație generală din fondul de compensare între bugetul de stat și bugetele locale de nivelul I </t>
  </si>
  <si>
    <t>Transferuri curente acordate cu destinație specială între bugetele locale de nivelul II și bugetele locale de nivelul I în cadrul unei unităţi administrativ-teritoriale</t>
  </si>
  <si>
    <r>
      <t xml:space="preserve">  privind starea creanțelor și datoriilor </t>
    </r>
    <r>
      <rPr>
        <b/>
        <sz val="16"/>
        <rFont val="Times New Roman"/>
        <family val="1"/>
      </rPr>
      <t>cu termen de achitare expirat,</t>
    </r>
    <r>
      <rPr>
        <sz val="16"/>
        <rFont val="Times New Roman"/>
        <family val="1"/>
      </rPr>
      <t xml:space="preserve"> formate în instituţiile bugetare</t>
    </r>
  </si>
  <si>
    <t>Transferuri curente acordate cu destinaţie specială între bugetele locale de nivelul II şi bugetele locale de nivelul I în cadrul unei unităţi administrativ-teritoriale</t>
  </si>
  <si>
    <t>Transferuri curente acordate cu destinație specială între bugetul central al unității teritoriale autonome cu statut juridic special și bugetele locale de nivelul I pentru învățămîntul preșcolar, primar, secundar general, special și complementar (extrașcolar)</t>
  </si>
  <si>
    <t>Transferuri curente acordate cu destinație specială între bugetul central al unității teritoriale autonome cu statut juridic special și bugetele locale de nivelul I pentru asigurarea și asistența socială</t>
  </si>
  <si>
    <t xml:space="preserve">Transferuri curente acordate cu destinație specială între bugetul central al unității teritoriale autonome cu statut juridic special și bugetele locale de nivelul I pentru școlile sportive </t>
  </si>
  <si>
    <t xml:space="preserve">Transferuri curente acordate cu destinație specială între bugetul central al unității teritoriale autonome cu statut juridic special și bugetele locale de nivelul I pentru alte competențe delegate </t>
  </si>
  <si>
    <t>Transferuri capitale acordate cu destinație specială între bugetele locale de nivelul II și bugetele locale de nivelul I în cadrul unei unităţi administrativ-teritoriale</t>
  </si>
  <si>
    <t>Transferuri curente acordate cu destinație generală între bugetele locale de nivelul II și bugetele locale de nivelul I în cadrul unei unităţi administrativ-teritoriale</t>
  </si>
  <si>
    <t>Transferuri curente acordate cu destinaţie generală între bugetele locale de nivelul II şi bugetele locale de nivelul I în cadrul unei unităţi administrativ-teritoriale</t>
  </si>
  <si>
    <t xml:space="preserve">Transferuri curente acordate cu destinație generală între bugetul central al unității teritoriale autonome cu statut juridic special și bugetele locale de nivelul I din cadrul acestei unități administrativ-teritoriale </t>
  </si>
  <si>
    <t>Transferuri curente acordate cu destinație generală din fondul de compensare între bugetul central al unității teritoriale autonome cu statut juridic special și bugetele locale de nivelul I din cadrul acestei unități administrativ-teritoriale</t>
  </si>
  <si>
    <t>Transferuri capitale acordate cu destinație generală  între bugetele locale de nivelul II și bugetele locale de nivelul I în cadrul unei unităţi administrativ-teritoriale</t>
  </si>
  <si>
    <t>Transferuri capitale acordate cu destinaţie generală  între bugetele locale de nivelul II şi bugetele locale de nivelul I în cadrul unei unităţi administrativ-teritoriale</t>
  </si>
  <si>
    <t xml:space="preserve">Transferuri capitale acordate cu destinație generală între bugetul central al unității teritoriale autonome cu statut juridic special și bugetele locale de nivelul I din cadrul acestei unități administrativ-teritoriale </t>
  </si>
  <si>
    <t xml:space="preserve">Transferuri acordate în cadrul unui buget local de nivelul II </t>
  </si>
  <si>
    <t xml:space="preserve">Transferuri curente acordate cu destinație specială în cadrul unui buget local de nivelul II </t>
  </si>
  <si>
    <t xml:space="preserve">Transferuri capitale acordate cu destinație specială în cadrul unui buget local de nivelul II </t>
  </si>
  <si>
    <t xml:space="preserve">Transferuri curente acordate cu destinație generală în cadrul unui buget local de nivelul II </t>
  </si>
  <si>
    <t xml:space="preserve">Transferuri capitale acordate cu destinație generală în cadrul unui buget local de nivelul II </t>
  </si>
  <si>
    <t>Transferuri acordate între bugetele locale de nivelul I în cadrul unei unităţi administrativ-teritoriale</t>
  </si>
  <si>
    <t>Transferuri curente acordate cu destinație specială între bugetele locale de nivelul I în cadrul unei unităţi administrativ-teritoriale</t>
  </si>
  <si>
    <t>Transferuri capitale acordate cu destinație specială între bugetele locale de nivelul I în cadrul unei unităţi administrativ-teritoriale</t>
  </si>
  <si>
    <t>Transferuri curente acordate cu destinație generală între bugetele locale de nivelul I în cadrul unei unităţi administrativ-teritoriale</t>
  </si>
  <si>
    <t>Transferuri capitale acordate cu destinație generală între bugetele locale de nivelul I în cadrul unei unităţi administrativ-teritoriale</t>
  </si>
  <si>
    <t>Transferuri acordate între instituțiile bugetelor locale de nivelul II și instituțiile bugetelor locale de nivelul I în cadrul unei unităţi administrativ-teritoriale</t>
  </si>
  <si>
    <t>Transferuri curente acordate cu destinație specială între instituțiile bugetelor locale de nivelul II și instituțiile bugetelor locale de nivelul I în cadrul unei unităţi administrativ-teritoriale</t>
  </si>
  <si>
    <t>Transferuri capitale acordate cu destinație specială între instituțiile bugetelor locale de nivelul II și instituțiile bugetelor locale de nivelul I în cadrul unei unităţi administrativ-teritoriale</t>
  </si>
  <si>
    <t>Transferuri curente acordate cu destinație generală între instituțiile bugetelor locale de nivelul II și instituțiile bugetelor locale de nivelul I în cadrul unei unităţi administrativ-teritoriale</t>
  </si>
  <si>
    <t>Transferuri capitale acordate cu destinație generală între instituțiile bugetelor locale de nivelul II și instituțiile bugetelor locale de nivelul I în cadrul unei unităţi administrativ-teritoriale</t>
  </si>
  <si>
    <t xml:space="preserve">Transferuri acordate între instituțiile din cadrul unui buget local de nivelul II </t>
  </si>
  <si>
    <t xml:space="preserve">Transferuri curente acordate cu destinație specială între instituțiile din cadrul unui buget local de nivelul II </t>
  </si>
  <si>
    <t xml:space="preserve">Transferuri capitale acordate cu destinație specială între instituțiile din cadrul  unui buget local de nivelul II </t>
  </si>
  <si>
    <t xml:space="preserve">Transferuri curente acordate cu destinație generală între instituțiile din cadrul unui buget local de nivelul II </t>
  </si>
  <si>
    <t>Transferuri capitale acordate cu destinație generală între instituțiile din cadrul unui buget local de nivelul II</t>
  </si>
  <si>
    <t>Transferuri acordate între instituțiile bugetelor locale de nivelul I în cadrul unei unităţi administrativ-teritoriale</t>
  </si>
  <si>
    <t>Transferuri curente acordate cu destinație specială între instituțiile bugetelor locale de nivelul I în cadrul unei unităţi administrativ-teritoriale</t>
  </si>
  <si>
    <t>Transferuri capitale acordate cu destinație specială între instituțiile bugetelor locale de nivelul I în cadrul unei unităţi administrativ-teritoriale</t>
  </si>
  <si>
    <t>Transferuri curente acordate cu destinație generală între instituțiile bugetelor locale de nivelul I în cadrul unei unităţi administrativ-teritoriale</t>
  </si>
  <si>
    <t>Transferuri capitale acordate cu destinație generală între instituțiile bugetelor locale de nivelul I în cadrul unei unităţi administrativ-teritoriale</t>
  </si>
  <si>
    <t>Transferuri acordate între instituțiile din cadrul unui buget locale de nivelul I</t>
  </si>
  <si>
    <t>Transferuri curente acordate cu destinatie speciala intre institutiile din cadrul unui buget locale de nivelul 1</t>
  </si>
  <si>
    <t>Transferuri curente acordate cu destinație specială între instituțiile din cadrul unui buget locale de nivelul I</t>
  </si>
  <si>
    <t>Transferuri capitale acordate cu destinație specială între instituțiile din cadrul unui buget locale de nivelul I</t>
  </si>
  <si>
    <t>Transferuri curente acordate cu destinație generală între instituțiile din cadrul unui buget locale de nivelul I</t>
  </si>
  <si>
    <t>Transferuri capitale acordate cu destinație generală între instituțiile din cadrul unui buget locale de nivelul I</t>
  </si>
  <si>
    <t>Transferuri acordate între bugetele locale a diferitor unităţi administrativ-teritoriale</t>
  </si>
  <si>
    <t>Transferuri acordate între bugetele locale de nivelul II și bugetele locale de nivelul I între unităţi administrativ-teritoriale</t>
  </si>
  <si>
    <t>Transferuri curente acordate cu destinație specială între bugetele locale de nivelul II și bugetele locale de nivelul I între unităţi administrativ-teritoriale</t>
  </si>
  <si>
    <t>Transferuri capitale acordate cu destinatțe specială între bugetele locale de nivelul II și bugetele locale de nivelul I între unităţi administrativ-teritoriale</t>
  </si>
  <si>
    <t>Transferuri curente acordate cu destinație generală între bugetele locale de nivelul II și bugetele locale de nivelul I între unităţi administrativ-teritoriale</t>
  </si>
  <si>
    <t>Transferuri capitale acordate cu destinație generală între bugetele locale de nivelul II și bugetele locale de nivelul I între unităţi administrativ-teritoriale</t>
  </si>
  <si>
    <t>Transferuri acordate între bugetele locale de nivelul II între unităţi administrativ-teritoriale</t>
  </si>
  <si>
    <t xml:space="preserve">Transferuri curente acordate cu destinație specială între bugetele locale de nivelul II între unităţi administrativ-teritoriale </t>
  </si>
  <si>
    <t xml:space="preserve">Transferuri capitale acordate cu destinație specială între bugetele locale de nivelul II între unităţi administrativ-teritoriale </t>
  </si>
  <si>
    <t>Transferuri curente acordate cu destinație generală între bugetele locale de nivelul II între unităţi administrativ-teritoriale</t>
  </si>
  <si>
    <t>Transferuri capitale acordate cu destinație generală între bugetele locale de nivelul II între unităţi administrativ-teritoriale</t>
  </si>
  <si>
    <t>Transferuri acordate între bugetele locale de nivelul I între unităţi administrativ-teritoriale</t>
  </si>
  <si>
    <t>Transferuri curente acordate cu destinație specială între bugetele locale de nivelul I între unităţi administrativ-teritoriale</t>
  </si>
  <si>
    <t>Transferuri capitale acordate cu destinație specială între bugetele locale de nivelul I între unităţi administrativ-teritoriale</t>
  </si>
  <si>
    <t>Transferuri curente acordate cu destinație generală între bugetele locale de nivelul I între unităţi administrativ-teritoriale</t>
  </si>
  <si>
    <t>Transferuri capitale acordate cu destinație generală între bugetele locale de nivelul I între unităţi administrativ-teritoriale</t>
  </si>
  <si>
    <t>Transferuri acordate între instituțiile bugetelor locale de nivelul II și instituțiile bugetelor locale de nivelul I între unităţi administrativ-teritoriale</t>
  </si>
  <si>
    <t>Transferuri capitale acordate cu destinație specială între instituțiile bugetelor locale de nivelul II și instituțiile bugetelor locale de nivelul I între unităţi administrativ-teritoriale</t>
  </si>
  <si>
    <t>Transferuri curente acordate cu destinație generală între instituțiile bugetelor locale de nivelul II și instituțiile bugetelor locale de nivelul I între unităţi administrativ-teritoriale</t>
  </si>
  <si>
    <t>Transferuri capitale acordate cu destinație generală între instituțiile bugetelor locale de nivelul II și instituțiile bugetelor locale de nivelul I între unităţi administrativ-teritoriale</t>
  </si>
  <si>
    <t>Transferuri acordate între instituțiile bugetelor locale de nivelul II între unităţi administrativ-teritoriale</t>
  </si>
  <si>
    <t xml:space="preserve">Transferuri curente acordate cu destinație specială între instituțiile bugetelor locale de nivelul II între unităţi administrativ-teritoriale </t>
  </si>
  <si>
    <t>Transferuri capitale acordate cu destinație specială între instituțiile bugetelor locale de nivelul II între unităţi administrativ-teritoriale</t>
  </si>
  <si>
    <t>Transferuri curente acordate cu destinație generală între instituțiile bugetelor locale de nivelul II între unităţi administrativ-teritoriale</t>
  </si>
  <si>
    <t>Transferuri capitale acordate cu destinație generală între instituțiile bugetelor locale de nivelul II între unităţi administrativ-teritoriale</t>
  </si>
  <si>
    <t>Transferuri acordate între instituțiile bugetelor locale de nivelul I între unităţi administrativ-teritoriale</t>
  </si>
  <si>
    <t>Transferuri capitale acordate cu destinație specială între instituțiile bugetelor locale de nivelul I între unităţi administrativ-teritoriale</t>
  </si>
  <si>
    <t>Transferuri curente acordate cu destinație specială între instituțiile bugetelor locale de nivelul I între unităţi administrativ-teritoriale</t>
  </si>
  <si>
    <t>Transferuri curente acordate cu destinație generală între instituțiile bugetelor locale de nivelul I între unităţi administrativ-teritoriale</t>
  </si>
  <si>
    <t>Transferuri capitale acordate cu destinație generală între instituțiile bugetelor locale de nivelul I între unităţi administrativ-teritoriale</t>
  </si>
  <si>
    <t>Investiții capitale în active în curs de execuție</t>
  </si>
  <si>
    <t>Investiții capitale în active nemateriale în curs de execuție</t>
  </si>
  <si>
    <t>Investiții capitale în active materiale în curs de execuție</t>
  </si>
  <si>
    <t>Alte investiții capitale în active materiale în curs de execuție</t>
  </si>
  <si>
    <t>1.2.1.54</t>
  </si>
  <si>
    <t>Majorarea valorii altor rezerve materiale</t>
  </si>
  <si>
    <t>Procurarea altor rezerve materiale</t>
  </si>
  <si>
    <t>Micşorarea valorii altor rezerve materiale</t>
  </si>
  <si>
    <t>Realizarea altor rezerve materiale</t>
  </si>
  <si>
    <t>Micşorarea valorii pieselor de schimb</t>
  </si>
  <si>
    <t>Realizarea pieselor de schimb</t>
  </si>
  <si>
    <t>Micşorarea valorii produselor alimentare</t>
  </si>
  <si>
    <t>Realizarea produselor alimentare</t>
  </si>
  <si>
    <t>Micşorarea valorii medicamentelor şi materialelor sanitare</t>
  </si>
  <si>
    <t>Majorarea valorii produselor finite ale unităților de producție</t>
  </si>
  <si>
    <t>Micşorarea valorii produselor finite ale unităților de producție</t>
  </si>
  <si>
    <t>Realizarea produselor finite ale unităților de producție</t>
  </si>
  <si>
    <t>1.2.4.13</t>
  </si>
  <si>
    <t>Realizarea producției finite a gospodăriilor agricole auxiliare</t>
  </si>
  <si>
    <t>1.2.4.14</t>
  </si>
  <si>
    <t>Majorarea valorii produselor semifabricate</t>
  </si>
  <si>
    <t>Micșorarea valorii produselor semifabricate</t>
  </si>
  <si>
    <t>1.2.4.15</t>
  </si>
  <si>
    <t>1.2.4.16</t>
  </si>
  <si>
    <t>1.2.4.17</t>
  </si>
  <si>
    <t>Majorarea valorii articolelor de juvaerie</t>
  </si>
  <si>
    <t>Procurarea articolelor de juvaerie</t>
  </si>
  <si>
    <t>Reparaţia capitală a articolelor de juvaerie</t>
  </si>
  <si>
    <t>Micşorarea valorii articolelor de juvaerie</t>
  </si>
  <si>
    <t>Realizarea articolelor de juvaerie</t>
  </si>
  <si>
    <t xml:space="preserve">Micşorarea valorii altor valori </t>
  </si>
  <si>
    <t>1.1.8.186</t>
  </si>
  <si>
    <t>1.1.8.187</t>
  </si>
  <si>
    <t>1.1.8.188</t>
  </si>
  <si>
    <t>1.1.8.189</t>
  </si>
  <si>
    <t>1.1.8.190</t>
  </si>
  <si>
    <t>1.1.8.191</t>
  </si>
  <si>
    <t>1.1.8.192</t>
  </si>
  <si>
    <t>1.1.8.193</t>
  </si>
  <si>
    <t>1.1.8.194</t>
  </si>
  <si>
    <t>1.1.8.195</t>
  </si>
  <si>
    <t>1.1.8.196</t>
  </si>
  <si>
    <t>1.1.8.197</t>
  </si>
  <si>
    <t>1.1.8.198</t>
  </si>
  <si>
    <t>1.1.8.199</t>
  </si>
  <si>
    <t>1.1.8.200</t>
  </si>
  <si>
    <t>Denumirea trezoreriei, bugetului, autorității/instituției bugetare</t>
  </si>
  <si>
    <t xml:space="preserve">Aprobat prin ordinul </t>
  </si>
  <si>
    <t xml:space="preserve">Ministrului Finanţelor </t>
  </si>
  <si>
    <t>Denumirea bugetului, autorității/instituției bugetare</t>
  </si>
  <si>
    <t>Nr. d/o</t>
  </si>
  <si>
    <t>Denumirea instituțiilor</t>
  </si>
  <si>
    <t>Numărul clădirilor</t>
  </si>
  <si>
    <t>Numărul terenurilor</t>
  </si>
  <si>
    <t>Suprafața (ha)</t>
  </si>
  <si>
    <t>Anexa aprobată prin ordinul</t>
  </si>
  <si>
    <t xml:space="preserve">Ministrului Finanțelor </t>
  </si>
  <si>
    <t>formularul nr.FD-045</t>
  </si>
  <si>
    <t>Informația privind valoarea imobilelor a ____________________________</t>
  </si>
  <si>
    <t>la situația din_________________________</t>
  </si>
  <si>
    <r>
      <t xml:space="preserve">Notă: </t>
    </r>
    <r>
      <rPr>
        <sz val="8"/>
        <rFont val="Arial Cyr"/>
        <family val="0"/>
      </rPr>
      <t>Informația se completează la total, fără divizate pe componente.</t>
    </r>
  </si>
  <si>
    <t>Conducătorul instituției__________________________</t>
  </si>
  <si>
    <t>Contabil-șef_____________________</t>
  </si>
  <si>
    <t>Suprafața (m²)</t>
  </si>
  <si>
    <t>Valoarea (mii lei)</t>
  </si>
  <si>
    <t>Raport privind circulația stocului de materiale circulante și rezervelor de stat</t>
  </si>
  <si>
    <t>Ministrului Finanţelor</t>
  </si>
  <si>
    <t>privind statele și efectivele de personal ale</t>
  </si>
  <si>
    <t>Anexa nr.4 la Ordinul ministrului finanțelor nr. 216  din 28.12.2015</t>
  </si>
  <si>
    <t xml:space="preserve">      nr. 216  din 28.12.2015</t>
  </si>
  <si>
    <t xml:space="preserve">             nr. 216  din 28.12.2015</t>
  </si>
  <si>
    <t>nr.216 din 28.12.2015</t>
  </si>
  <si>
    <t>Anexa la Ordinul  ministrului finanţelor nr.216 din 28.12.2015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</si>
</sst>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\ &quot;lei&quot;_);\(#,##0\ &quot;lei&quot;\)"/>
    <numFmt numFmtId="198" formatCode="#,##0\ &quot;lei&quot;_);[Red]\(#,##0\ &quot;lei&quot;\)"/>
    <numFmt numFmtId="199" formatCode="#,##0.00\ &quot;lei&quot;_);\(#,##0.00\ &quot;lei&quot;\)"/>
    <numFmt numFmtId="200" formatCode="#,##0.00\ &quot;lei&quot;_);[Red]\(#,##0.00\ &quot;lei&quot;\)"/>
    <numFmt numFmtId="201" formatCode="_ * #,##0_)\ &quot;lei&quot;_ ;_ * \(#,##0\)\ &quot;lei&quot;_ ;_ * &quot;-&quot;_)\ &quot;lei&quot;_ ;_ @_ "/>
    <numFmt numFmtId="202" formatCode="_ * #,##0_)\ _l_e_i_ ;_ * \(#,##0\)\ _l_e_i_ ;_ * &quot;-&quot;_)\ _l_e_i_ ;_ @_ "/>
    <numFmt numFmtId="203" formatCode="_ * #,##0.00_)\ &quot;lei&quot;_ ;_ * \(#,##0.00\)\ &quot;lei&quot;_ ;_ * &quot;-&quot;??_)\ &quot;lei&quot;_ ;_ @_ "/>
    <numFmt numFmtId="204" formatCode="_ * #,##0.00_)\ _l_e_i_ ;_ * \(#,##0.00\)\ _l_e_i_ ;_ * &quot;-&quot;??_)\ _l_e_i_ ;_ @_ "/>
    <numFmt numFmtId="205" formatCode="#,##0&quot; lei&quot;;\-#,##0&quot; lei&quot;"/>
    <numFmt numFmtId="206" formatCode="#,##0&quot; lei&quot;;[Red]\-#,##0&quot; lei&quot;"/>
    <numFmt numFmtId="207" formatCode="#,##0.00&quot; lei&quot;;\-#,##0.00&quot; lei&quot;"/>
    <numFmt numFmtId="208" formatCode="#,##0.00&quot; lei&quot;;[Red]\-#,##0.00&quot; lei&quot;"/>
    <numFmt numFmtId="209" formatCode="_-* #,##0&quot; lei&quot;_-;\-* #,##0&quot; lei&quot;_-;_-* &quot;-&quot;&quot; lei&quot;_-;_-@_-"/>
    <numFmt numFmtId="210" formatCode="_-* #,##0_ _l_e_i_-;\-* #,##0_ _l_e_i_-;_-* &quot;-&quot;_ _l_e_i_-;_-@_-"/>
    <numFmt numFmtId="211" formatCode="_-* #,##0.00&quot; lei&quot;_-;\-* #,##0.00&quot; lei&quot;_-;_-* &quot;-&quot;??&quot; lei&quot;_-;_-@_-"/>
    <numFmt numFmtId="212" formatCode="_-* #,##0.00_ _l_e_i_-;\-* #,##0.00_ _l_e_i_-;_-* &quot;-&quot;??_ _l_e_i_-;_-@_-"/>
    <numFmt numFmtId="213" formatCode="#,##0.0"/>
    <numFmt numFmtId="214" formatCode="_-* #,##0\ _L_E_I_-;\-* #,##0\ _L_E_I_-;_-* &quot;-&quot;\ _L_E_I_-;_-@_-"/>
    <numFmt numFmtId="215" formatCode="_-* #,##0.00\ _L_E_I_-;\-* #,##0.00\ _L_E_I_-;_-* &quot;-&quot;??\ _L_E_I_-;_-@_-"/>
    <numFmt numFmtId="216" formatCode="&quot;Da&quot;;&quot;Da&quot;;&quot;Nu&quot;"/>
    <numFmt numFmtId="217" formatCode="&quot;Adevărat&quot;;&quot;Adevărat&quot;;&quot;Fals&quot;"/>
    <numFmt numFmtId="218" formatCode="&quot;Activat&quot;;&quot;Activat&quot;;&quot;Dezactivat&quot;"/>
    <numFmt numFmtId="219" formatCode="0.0"/>
    <numFmt numFmtId="220" formatCode="0.0%"/>
    <numFmt numFmtId="221" formatCode="0.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 Cyr"/>
      <family val="0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i/>
      <sz val="9"/>
      <color indexed="8"/>
      <name val="Times New Roman"/>
      <family val="1"/>
    </font>
    <font>
      <b/>
      <i/>
      <u val="single"/>
      <sz val="9"/>
      <name val="Times New Roman"/>
      <family val="1"/>
    </font>
    <font>
      <b/>
      <sz val="9"/>
      <color indexed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03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0" fontId="23" fillId="0" borderId="0" xfId="98" applyFont="1" applyFill="1" applyBorder="1" applyAlignment="1">
      <alignment horizontal="center" wrapText="1"/>
      <protection/>
    </xf>
    <xf numFmtId="0" fontId="29" fillId="0" borderId="10" xfId="98" applyFont="1" applyFill="1" applyBorder="1" applyAlignment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1" fillId="0" borderId="11" xfId="98" applyFont="1" applyFill="1" applyBorder="1">
      <alignment/>
      <protection/>
    </xf>
    <xf numFmtId="0" fontId="21" fillId="0" borderId="12" xfId="98" applyFont="1" applyFill="1" applyBorder="1">
      <alignment/>
      <protection/>
    </xf>
    <xf numFmtId="0" fontId="22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/>
      <protection/>
    </xf>
    <xf numFmtId="0" fontId="21" fillId="0" borderId="0" xfId="98" applyFont="1" applyFill="1" applyBorder="1" applyAlignment="1">
      <alignment wrapText="1"/>
      <protection/>
    </xf>
    <xf numFmtId="0" fontId="21" fillId="0" borderId="0" xfId="98" applyFont="1" applyFill="1" applyBorder="1" applyAlignment="1">
      <alignment horizontal="center"/>
      <protection/>
    </xf>
    <xf numFmtId="0" fontId="26" fillId="0" borderId="0" xfId="98" applyFont="1" applyFill="1" applyBorder="1" applyAlignment="1">
      <alignment vertical="center"/>
      <protection/>
    </xf>
    <xf numFmtId="0" fontId="29" fillId="0" borderId="0" xfId="98" applyFont="1" applyFill="1" applyBorder="1">
      <alignment/>
      <protection/>
    </xf>
    <xf numFmtId="0" fontId="21" fillId="0" borderId="13" xfId="98" applyFont="1" applyFill="1" applyBorder="1">
      <alignment/>
      <protection/>
    </xf>
    <xf numFmtId="0" fontId="21" fillId="0" borderId="14" xfId="87" applyFont="1" applyFill="1" applyBorder="1" applyAlignment="1">
      <alignment horizontal="left" vertical="top"/>
      <protection/>
    </xf>
    <xf numFmtId="0" fontId="21" fillId="0" borderId="14" xfId="98" applyFont="1" applyFill="1" applyBorder="1" applyAlignment="1">
      <alignment horizontal="left"/>
      <protection/>
    </xf>
    <xf numFmtId="0" fontId="26" fillId="0" borderId="0" xfId="98" applyFont="1" applyFill="1" applyBorder="1">
      <alignment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0" fontId="24" fillId="0" borderId="0" xfId="98" applyFont="1" applyFill="1" applyBorder="1" applyAlignment="1">
      <alignment horizontal="left" indent="3"/>
      <protection/>
    </xf>
    <xf numFmtId="0" fontId="21" fillId="0" borderId="15" xfId="98" applyFont="1" applyFill="1" applyBorder="1">
      <alignment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49" fontId="22" fillId="0" borderId="0" xfId="98" applyNumberFormat="1" applyFont="1" applyFill="1" applyBorder="1" applyAlignment="1">
      <alignment vertical="center" wrapText="1"/>
      <protection/>
    </xf>
    <xf numFmtId="49" fontId="21" fillId="0" borderId="0" xfId="98" applyNumberFormat="1" applyFont="1" applyFill="1" applyBorder="1" applyAlignment="1">
      <alignment vertical="center" wrapText="1"/>
      <protection/>
    </xf>
    <xf numFmtId="0" fontId="21" fillId="0" borderId="0" xfId="98" applyFont="1" applyFill="1" applyBorder="1" applyAlignment="1">
      <alignment vertical="center"/>
      <protection/>
    </xf>
    <xf numFmtId="0" fontId="21" fillId="0" borderId="0" xfId="98" applyFont="1" applyFill="1" applyBorder="1" applyAlignment="1">
      <alignment horizontal="left" vertical="center" wrapText="1"/>
      <protection/>
    </xf>
    <xf numFmtId="0" fontId="23" fillId="0" borderId="0" xfId="98" applyFont="1" applyFill="1" applyBorder="1" applyAlignment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49" fontId="21" fillId="0" borderId="14" xfId="98" applyNumberFormat="1" applyFont="1" applyFill="1" applyBorder="1" applyAlignment="1">
      <alignment horizontal="right" vertical="center"/>
      <protection/>
    </xf>
    <xf numFmtId="0" fontId="23" fillId="0" borderId="11" xfId="98" applyFont="1" applyFill="1" applyBorder="1" applyAlignment="1">
      <alignment horizontal="center" vertical="center" wrapText="1"/>
      <protection/>
    </xf>
    <xf numFmtId="0" fontId="21" fillId="0" borderId="11" xfId="98" applyFont="1" applyFill="1" applyBorder="1" applyAlignment="1">
      <alignment vertical="center"/>
      <protection/>
    </xf>
    <xf numFmtId="0" fontId="21" fillId="0" borderId="16" xfId="98" applyFont="1" applyFill="1" applyBorder="1" applyAlignment="1">
      <alignment vertical="center"/>
      <protection/>
    </xf>
    <xf numFmtId="49" fontId="28" fillId="0" borderId="14" xfId="98" applyNumberFormat="1" applyFont="1" applyFill="1" applyBorder="1" applyAlignment="1">
      <alignment horizontal="right" vertical="center"/>
      <protection/>
    </xf>
    <xf numFmtId="0" fontId="28" fillId="0" borderId="11" xfId="98" applyFont="1" applyFill="1" applyBorder="1" applyAlignment="1">
      <alignment vertical="center"/>
      <protection/>
    </xf>
    <xf numFmtId="0" fontId="21" fillId="0" borderId="17" xfId="98" applyFont="1" applyFill="1" applyBorder="1" applyAlignment="1">
      <alignment vertical="center"/>
      <protection/>
    </xf>
    <xf numFmtId="0" fontId="21" fillId="0" borderId="18" xfId="98" applyFont="1" applyFill="1" applyBorder="1" applyAlignment="1">
      <alignment vertical="center"/>
      <protection/>
    </xf>
    <xf numFmtId="0" fontId="22" fillId="0" borderId="0" xfId="98" applyFont="1" applyFill="1" applyBorder="1" applyAlignment="1">
      <alignment wrapText="1"/>
      <protection/>
    </xf>
    <xf numFmtId="49" fontId="29" fillId="0" borderId="10" xfId="124" applyNumberFormat="1" applyFont="1" applyFill="1" applyBorder="1" applyAlignment="1">
      <alignment horizontal="center" vertical="center"/>
      <protection/>
    </xf>
    <xf numFmtId="0" fontId="23" fillId="0" borderId="13" xfId="98" applyFont="1" applyFill="1" applyBorder="1" applyAlignment="1">
      <alignment horizontal="center" wrapText="1"/>
      <protection/>
    </xf>
    <xf numFmtId="0" fontId="28" fillId="0" borderId="0" xfId="98" applyFont="1" applyFill="1" applyBorder="1" applyAlignment="1">
      <alignment horizontal="left" vertical="top" wrapText="1"/>
      <protection/>
    </xf>
    <xf numFmtId="0" fontId="22" fillId="0" borderId="10" xfId="124" applyFont="1" applyFill="1" applyBorder="1" applyAlignment="1">
      <alignment horizontal="center" vertical="center" wrapText="1"/>
      <protection/>
    </xf>
    <xf numFmtId="0" fontId="60" fillId="0" borderId="0" xfId="98" applyFont="1" applyFill="1" applyBorder="1">
      <alignment/>
      <protection/>
    </xf>
    <xf numFmtId="0" fontId="22" fillId="0" borderId="0" xfId="87" applyFont="1" applyFill="1" applyBorder="1" applyAlignment="1">
      <alignment vertical="top" wrapText="1"/>
      <protection/>
    </xf>
    <xf numFmtId="0" fontId="37" fillId="0" borderId="0" xfId="98" applyFont="1" applyFill="1" applyBorder="1" applyAlignment="1">
      <alignment vertical="center"/>
      <protection/>
    </xf>
    <xf numFmtId="0" fontId="28" fillId="0" borderId="0" xfId="98" applyFont="1" applyFill="1" applyBorder="1">
      <alignment/>
      <protection/>
    </xf>
    <xf numFmtId="0" fontId="52" fillId="0" borderId="0" xfId="98" applyFont="1" applyFill="1" applyBorder="1" applyAlignment="1">
      <alignment horizontal="left" vertical="center" wrapText="1"/>
      <protection/>
    </xf>
    <xf numFmtId="0" fontId="25" fillId="0" borderId="0" xfId="124" applyFont="1" applyFill="1" applyBorder="1" applyAlignment="1">
      <alignment horizontal="left" vertical="center"/>
      <protection/>
    </xf>
    <xf numFmtId="0" fontId="0" fillId="0" borderId="0" xfId="124" applyFill="1" applyBorder="1" applyAlignment="1">
      <alignment vertical="center"/>
      <protection/>
    </xf>
    <xf numFmtId="0" fontId="26" fillId="0" borderId="0" xfId="98" applyFont="1" applyFill="1" applyBorder="1" applyAlignment="1">
      <alignment horizontal="left" vertical="center"/>
      <protection/>
    </xf>
    <xf numFmtId="0" fontId="26" fillId="0" borderId="0" xfId="98" applyFont="1" applyFill="1" applyBorder="1" applyAlignment="1">
      <alignment horizontal="center" vertical="center"/>
      <protection/>
    </xf>
    <xf numFmtId="0" fontId="26" fillId="0" borderId="13" xfId="98" applyFont="1" applyFill="1" applyBorder="1" applyAlignment="1">
      <alignment horizontal="center" vertical="center"/>
      <protection/>
    </xf>
    <xf numFmtId="49" fontId="27" fillId="0" borderId="0" xfId="98" applyNumberFormat="1" applyFont="1" applyFill="1" applyBorder="1" applyAlignment="1">
      <alignment horizontal="center" vertical="center"/>
      <protection/>
    </xf>
    <xf numFmtId="0" fontId="28" fillId="0" borderId="0" xfId="98" applyFont="1" applyFill="1" applyBorder="1" applyAlignment="1">
      <alignment horizontal="center" vertical="center"/>
      <protection/>
    </xf>
    <xf numFmtId="0" fontId="28" fillId="0" borderId="16" xfId="98" applyFont="1" applyFill="1" applyBorder="1" applyAlignment="1">
      <alignment horizontal="center" vertical="center"/>
      <protection/>
    </xf>
    <xf numFmtId="0" fontId="28" fillId="0" borderId="15" xfId="98" applyFont="1" applyFill="1" applyBorder="1" applyAlignment="1">
      <alignment horizontal="center" vertical="center"/>
      <protection/>
    </xf>
    <xf numFmtId="49" fontId="28" fillId="0" borderId="0" xfId="98" applyNumberFormat="1" applyFont="1" applyFill="1" applyBorder="1" applyAlignment="1">
      <alignment horizontal="right" vertical="center"/>
      <protection/>
    </xf>
    <xf numFmtId="0" fontId="26" fillId="0" borderId="0" xfId="98" applyFont="1" applyFill="1" applyBorder="1" applyAlignment="1">
      <alignment horizontal="center" vertical="center" wrapText="1"/>
      <protection/>
    </xf>
    <xf numFmtId="0" fontId="28" fillId="0" borderId="0" xfId="98" applyFont="1" applyFill="1" applyBorder="1" applyAlignment="1">
      <alignment horizontal="left" vertical="center" wrapText="1"/>
      <protection/>
    </xf>
    <xf numFmtId="0" fontId="22" fillId="0" borderId="0" xfId="98" applyFont="1" applyFill="1" applyBorder="1" applyAlignment="1">
      <alignment horizontal="right" vertical="center"/>
      <protection/>
    </xf>
    <xf numFmtId="0" fontId="22" fillId="0" borderId="10" xfId="98" applyFont="1" applyFill="1" applyBorder="1" applyAlignment="1">
      <alignment horizontal="center" vertical="center" wrapText="1"/>
      <protection/>
    </xf>
    <xf numFmtId="0" fontId="22" fillId="0" borderId="14" xfId="124" applyFont="1" applyFill="1" applyBorder="1" applyAlignment="1">
      <alignment horizontal="right" vertical="center" wrapText="1"/>
      <protection/>
    </xf>
    <xf numFmtId="0" fontId="23" fillId="0" borderId="11" xfId="124" applyFont="1" applyFill="1" applyBorder="1" applyAlignment="1">
      <alignment horizontal="center" vertical="center" wrapText="1"/>
      <protection/>
    </xf>
    <xf numFmtId="0" fontId="23" fillId="0" borderId="11" xfId="87" applyFont="1" applyFill="1" applyBorder="1" applyAlignment="1">
      <alignment horizontal="left" vertical="center" wrapText="1"/>
      <protection/>
    </xf>
    <xf numFmtId="0" fontId="23" fillId="0" borderId="14" xfId="124" applyFont="1" applyFill="1" applyBorder="1" applyAlignment="1">
      <alignment horizontal="right" vertical="center" wrapText="1"/>
      <protection/>
    </xf>
    <xf numFmtId="0" fontId="23" fillId="0" borderId="16" xfId="87" applyFont="1" applyFill="1" applyBorder="1" applyAlignment="1">
      <alignment horizontal="left" vertical="center" wrapText="1"/>
      <protection/>
    </xf>
    <xf numFmtId="0" fontId="23" fillId="0" borderId="15" xfId="87" applyFont="1" applyFill="1" applyBorder="1" applyAlignment="1">
      <alignment horizontal="left" vertical="center" wrapText="1"/>
      <protection/>
    </xf>
    <xf numFmtId="0" fontId="23" fillId="0" borderId="19" xfId="87" applyFont="1" applyFill="1" applyBorder="1" applyAlignment="1">
      <alignment horizontal="left" vertical="center" wrapText="1"/>
      <protection/>
    </xf>
    <xf numFmtId="49" fontId="23" fillId="0" borderId="14" xfId="124" applyNumberFormat="1" applyFont="1" applyFill="1" applyBorder="1" applyAlignment="1">
      <alignment horizontal="right" vertical="center" wrapText="1"/>
      <protection/>
    </xf>
    <xf numFmtId="49" fontId="22" fillId="0" borderId="14" xfId="87" applyNumberFormat="1" applyFont="1" applyFill="1" applyBorder="1" applyAlignment="1">
      <alignment horizontal="right" vertical="center"/>
      <protection/>
    </xf>
    <xf numFmtId="0" fontId="23" fillId="0" borderId="15" xfId="124" applyFont="1" applyFill="1" applyBorder="1" applyAlignment="1">
      <alignment horizontal="left" vertical="center" wrapText="1"/>
      <protection/>
    </xf>
    <xf numFmtId="0" fontId="23" fillId="0" borderId="19" xfId="124" applyFont="1" applyFill="1" applyBorder="1" applyAlignment="1">
      <alignment horizontal="left" vertical="center" wrapText="1"/>
      <protection/>
    </xf>
    <xf numFmtId="0" fontId="23" fillId="0" borderId="11" xfId="124" applyFont="1" applyFill="1" applyBorder="1" applyAlignment="1">
      <alignment horizontal="right" vertical="center" wrapText="1"/>
      <protection/>
    </xf>
    <xf numFmtId="0" fontId="22" fillId="0" borderId="14" xfId="91" applyFont="1" applyFill="1" applyBorder="1" applyAlignment="1">
      <alignment horizontal="right" vertical="center"/>
      <protection/>
    </xf>
    <xf numFmtId="0" fontId="28" fillId="0" borderId="14" xfId="91" applyFont="1" applyFill="1" applyBorder="1" applyAlignment="1">
      <alignment horizontal="right" vertical="center"/>
      <protection/>
    </xf>
    <xf numFmtId="0" fontId="28" fillId="0" borderId="20" xfId="91" applyFont="1" applyFill="1" applyBorder="1" applyAlignment="1">
      <alignment horizontal="right" vertical="center"/>
      <protection/>
    </xf>
    <xf numFmtId="0" fontId="23" fillId="0" borderId="21" xfId="91" applyFont="1" applyFill="1" applyBorder="1" applyAlignment="1">
      <alignment horizontal="center" vertical="center"/>
      <protection/>
    </xf>
    <xf numFmtId="0" fontId="28" fillId="0" borderId="21" xfId="98" applyFont="1" applyFill="1" applyBorder="1" applyAlignment="1">
      <alignment vertical="center"/>
      <protection/>
    </xf>
    <xf numFmtId="49" fontId="22" fillId="0" borderId="0" xfId="98" applyNumberFormat="1" applyFont="1" applyFill="1" applyBorder="1" applyAlignment="1">
      <alignment horizontal="left" vertical="center"/>
      <protection/>
    </xf>
    <xf numFmtId="0" fontId="22" fillId="0" borderId="0" xfId="98" applyFont="1" applyFill="1" applyBorder="1" applyAlignment="1">
      <alignment horizontal="left" vertical="center" wrapText="1"/>
      <protection/>
    </xf>
    <xf numFmtId="0" fontId="22" fillId="0" borderId="0" xfId="98" applyFont="1" applyFill="1" applyBorder="1" applyAlignment="1">
      <alignment vertical="center"/>
      <protection/>
    </xf>
    <xf numFmtId="0" fontId="52" fillId="0" borderId="0" xfId="0" applyFont="1" applyFill="1" applyAlignment="1">
      <alignment/>
    </xf>
    <xf numFmtId="0" fontId="1" fillId="0" borderId="0" xfId="23" applyFont="1" applyFill="1" applyAlignment="1">
      <alignment/>
    </xf>
    <xf numFmtId="0" fontId="22" fillId="0" borderId="0" xfId="98" applyFont="1" applyFill="1" applyBorder="1" applyAlignment="1">
      <alignment horizontal="right" vertical="center" wrapText="1"/>
      <protection/>
    </xf>
    <xf numFmtId="0" fontId="25" fillId="0" borderId="0" xfId="130" applyFont="1" applyFill="1" applyBorder="1" applyAlignment="1">
      <alignment horizontal="left" indent="2"/>
      <protection/>
    </xf>
    <xf numFmtId="0" fontId="22" fillId="0" borderId="13" xfId="98" applyFont="1" applyFill="1" applyBorder="1" applyAlignment="1">
      <alignment horizontal="center" vertical="center"/>
      <protection/>
    </xf>
    <xf numFmtId="0" fontId="22" fillId="0" borderId="0" xfId="98" applyFont="1" applyFill="1" applyBorder="1" applyAlignment="1">
      <alignment horizontal="center" vertical="center"/>
      <protection/>
    </xf>
    <xf numFmtId="0" fontId="22" fillId="0" borderId="0" xfId="98" applyFont="1" applyFill="1" applyBorder="1" applyAlignment="1">
      <alignment horizontal="center" vertical="center" wrapText="1"/>
      <protection/>
    </xf>
    <xf numFmtId="0" fontId="28" fillId="0" borderId="0" xfId="98" applyFont="1" applyFill="1" applyBorder="1" applyAlignment="1">
      <alignment horizontal="left" vertical="top"/>
      <protection/>
    </xf>
    <xf numFmtId="0" fontId="22" fillId="0" borderId="0" xfId="98" applyFont="1" applyFill="1" applyBorder="1" applyAlignment="1">
      <alignment horizontal="right"/>
      <protection/>
    </xf>
    <xf numFmtId="0" fontId="35" fillId="0" borderId="10" xfId="130" applyFont="1" applyFill="1" applyBorder="1" applyAlignment="1">
      <alignment horizontal="center" vertical="center" wrapText="1"/>
      <protection/>
    </xf>
    <xf numFmtId="0" fontId="29" fillId="0" borderId="10" xfId="98" applyFont="1" applyFill="1" applyBorder="1" applyAlignment="1">
      <alignment horizontal="center" vertical="center" wrapText="1"/>
      <protection/>
    </xf>
    <xf numFmtId="0" fontId="29" fillId="0" borderId="10" xfId="130" applyFont="1" applyFill="1" applyBorder="1" applyAlignment="1">
      <alignment horizontal="center" vertical="center"/>
      <protection/>
    </xf>
    <xf numFmtId="0" fontId="29" fillId="0" borderId="10" xfId="130" applyFont="1" applyFill="1" applyBorder="1" applyAlignment="1">
      <alignment horizontal="center" vertical="center" wrapText="1"/>
      <protection/>
    </xf>
    <xf numFmtId="1" fontId="24" fillId="0" borderId="22" xfId="130" applyNumberFormat="1" applyFont="1" applyFill="1" applyBorder="1" applyAlignment="1">
      <alignment horizontal="left"/>
      <protection/>
    </xf>
    <xf numFmtId="0" fontId="24" fillId="0" borderId="0" xfId="98" applyFont="1" applyFill="1" applyBorder="1">
      <alignment/>
      <protection/>
    </xf>
    <xf numFmtId="0" fontId="36" fillId="0" borderId="14" xfId="130" applyFont="1" applyFill="1" applyBorder="1" applyAlignment="1">
      <alignment horizontal="left"/>
      <protection/>
    </xf>
    <xf numFmtId="0" fontId="36" fillId="0" borderId="12" xfId="98" applyNumberFormat="1" applyFont="1" applyFill="1" applyBorder="1" applyAlignment="1" quotePrefix="1">
      <alignment horizontal="left" vertical="top" wrapText="1"/>
      <protection/>
    </xf>
    <xf numFmtId="0" fontId="37" fillId="0" borderId="14" xfId="130" applyFont="1" applyFill="1" applyBorder="1" applyAlignment="1">
      <alignment horizontal="left"/>
      <protection/>
    </xf>
    <xf numFmtId="0" fontId="37" fillId="0" borderId="16" xfId="87" applyFont="1" applyFill="1" applyBorder="1" applyAlignment="1">
      <alignment horizontal="left" wrapText="1"/>
      <protection/>
    </xf>
    <xf numFmtId="0" fontId="37" fillId="0" borderId="19" xfId="87" applyFont="1" applyFill="1" applyBorder="1" applyAlignment="1">
      <alignment horizontal="left" wrapText="1"/>
      <protection/>
    </xf>
    <xf numFmtId="0" fontId="21" fillId="0" borderId="0" xfId="98" applyFont="1" applyFill="1" applyBorder="1" applyAlignment="1">
      <alignment vertical="top"/>
      <protection/>
    </xf>
    <xf numFmtId="0" fontId="37" fillId="0" borderId="14" xfId="87" applyFont="1" applyFill="1" applyBorder="1" applyAlignment="1">
      <alignment horizontal="left" wrapText="1"/>
      <protection/>
    </xf>
    <xf numFmtId="0" fontId="24" fillId="0" borderId="14" xfId="87" applyNumberFormat="1" applyFont="1" applyFill="1" applyBorder="1" applyAlignment="1">
      <alignment horizontal="left"/>
      <protection/>
    </xf>
    <xf numFmtId="0" fontId="21" fillId="0" borderId="14" xfId="87" applyNumberFormat="1" applyFont="1" applyFill="1" applyBorder="1" applyAlignment="1">
      <alignment horizontal="left"/>
      <protection/>
    </xf>
    <xf numFmtId="0" fontId="36" fillId="0" borderId="11" xfId="130" applyFont="1" applyFill="1" applyBorder="1" applyAlignment="1">
      <alignment horizontal="left"/>
      <protection/>
    </xf>
    <xf numFmtId="0" fontId="29" fillId="0" borderId="12" xfId="98" applyFont="1" applyFill="1" applyBorder="1">
      <alignment/>
      <protection/>
    </xf>
    <xf numFmtId="0" fontId="28" fillId="0" borderId="23" xfId="87" applyFont="1" applyFill="1" applyBorder="1" applyAlignment="1">
      <alignment horizontal="left" vertical="top" wrapText="1"/>
      <protection/>
    </xf>
    <xf numFmtId="49" fontId="22" fillId="0" borderId="0" xfId="98" applyNumberFormat="1" applyFont="1" applyFill="1" applyBorder="1" applyAlignment="1">
      <alignment horizontal="left"/>
      <protection/>
    </xf>
    <xf numFmtId="0" fontId="22" fillId="0" borderId="0" xfId="98" applyFont="1" applyFill="1" applyBorder="1" applyAlignment="1">
      <alignment horizontal="left" vertical="top" wrapText="1"/>
      <protection/>
    </xf>
    <xf numFmtId="0" fontId="21" fillId="0" borderId="13" xfId="98" applyFont="1" applyFill="1" applyBorder="1" applyAlignment="1">
      <alignment horizontal="left" vertical="top" wrapText="1"/>
      <protection/>
    </xf>
    <xf numFmtId="49" fontId="22" fillId="0" borderId="0" xfId="98" applyNumberFormat="1" applyFont="1" applyFill="1" applyBorder="1" applyAlignment="1">
      <alignment horizontal="right"/>
      <protection/>
    </xf>
    <xf numFmtId="49" fontId="22" fillId="0" borderId="0" xfId="98" applyNumberFormat="1" applyFont="1" applyFill="1" applyBorder="1" applyAlignment="1">
      <alignment horizontal="left" wrapText="1"/>
      <protection/>
    </xf>
    <xf numFmtId="0" fontId="1" fillId="0" borderId="0" xfId="129" applyFill="1">
      <alignment/>
      <protection/>
    </xf>
    <xf numFmtId="0" fontId="1" fillId="0" borderId="0" xfId="129" applyFill="1" applyBorder="1">
      <alignment/>
      <protection/>
    </xf>
    <xf numFmtId="0" fontId="0" fillId="0" borderId="0" xfId="0" applyFill="1" applyAlignment="1">
      <alignment/>
    </xf>
    <xf numFmtId="0" fontId="23" fillId="0" borderId="11" xfId="98" applyFont="1" applyFill="1" applyBorder="1" applyAlignment="1">
      <alignment horizontal="center" wrapText="1"/>
      <protection/>
    </xf>
    <xf numFmtId="0" fontId="35" fillId="0" borderId="10" xfId="125" applyFont="1" applyFill="1" applyBorder="1" applyAlignment="1">
      <alignment horizontal="center" vertical="center" wrapText="1"/>
      <protection/>
    </xf>
    <xf numFmtId="0" fontId="22" fillId="0" borderId="10" xfId="98" applyFont="1" applyFill="1" applyBorder="1" applyAlignment="1">
      <alignment vertical="center" wrapText="1"/>
      <protection/>
    </xf>
    <xf numFmtId="0" fontId="29" fillId="0" borderId="10" xfId="125" applyFont="1" applyFill="1" applyBorder="1" applyAlignment="1">
      <alignment horizontal="center" vertical="center"/>
      <protection/>
    </xf>
    <xf numFmtId="0" fontId="22" fillId="0" borderId="10" xfId="125" applyFont="1" applyFill="1" applyBorder="1" applyAlignment="1">
      <alignment horizontal="center" vertical="center" wrapText="1"/>
      <protection/>
    </xf>
    <xf numFmtId="0" fontId="24" fillId="0" borderId="24" xfId="125" applyFont="1" applyFill="1" applyBorder="1" applyAlignment="1">
      <alignment vertical="center"/>
      <protection/>
    </xf>
    <xf numFmtId="1" fontId="24" fillId="0" borderId="14" xfId="125" applyNumberFormat="1" applyFont="1" applyFill="1" applyBorder="1" applyAlignment="1">
      <alignment horizontal="left"/>
      <protection/>
    </xf>
    <xf numFmtId="0" fontId="36" fillId="0" borderId="14" xfId="125" applyFont="1" applyFill="1" applyBorder="1" applyAlignment="1">
      <alignment horizontal="left"/>
      <protection/>
    </xf>
    <xf numFmtId="0" fontId="37" fillId="0" borderId="14" xfId="125" applyFont="1" applyFill="1" applyBorder="1" applyAlignment="1">
      <alignment horizontal="left"/>
      <protection/>
    </xf>
    <xf numFmtId="0" fontId="22" fillId="0" borderId="14" xfId="87" applyFont="1" applyFill="1" applyBorder="1" applyAlignment="1">
      <alignment horizontal="left" vertical="top"/>
      <protection/>
    </xf>
    <xf numFmtId="0" fontId="28" fillId="0" borderId="14" xfId="125" applyFont="1" applyFill="1" applyBorder="1" applyAlignment="1">
      <alignment horizontal="right" vertical="top" wrapText="1"/>
      <protection/>
    </xf>
    <xf numFmtId="0" fontId="21" fillId="0" borderId="14" xfId="87" applyFont="1" applyFill="1" applyBorder="1" applyAlignment="1">
      <alignment vertical="top"/>
      <protection/>
    </xf>
    <xf numFmtId="0" fontId="25" fillId="0" borderId="0" xfId="129" applyFont="1" applyFill="1">
      <alignment/>
      <protection/>
    </xf>
    <xf numFmtId="0" fontId="35" fillId="0" borderId="0" xfId="129" applyFont="1" applyFill="1" applyAlignment="1">
      <alignment horizontal="center"/>
      <protection/>
    </xf>
    <xf numFmtId="0" fontId="40" fillId="0" borderId="0" xfId="129" applyFont="1" applyFill="1" applyAlignment="1">
      <alignment horizontal="center"/>
      <protection/>
    </xf>
    <xf numFmtId="0" fontId="41" fillId="0" borderId="0" xfId="129" applyFont="1" applyFill="1">
      <alignment/>
      <protection/>
    </xf>
    <xf numFmtId="0" fontId="41" fillId="0" borderId="0" xfId="129" applyFont="1" applyFill="1" applyAlignment="1">
      <alignment vertical="top" wrapText="1"/>
      <protection/>
    </xf>
    <xf numFmtId="0" fontId="42" fillId="0" borderId="10" xfId="129" applyFont="1" applyFill="1" applyBorder="1" applyAlignment="1">
      <alignment horizontal="center" vertical="top" wrapText="1"/>
      <protection/>
    </xf>
    <xf numFmtId="0" fontId="43" fillId="0" borderId="13" xfId="129" applyFont="1" applyFill="1" applyBorder="1" applyAlignment="1">
      <alignment vertical="top"/>
      <protection/>
    </xf>
    <xf numFmtId="0" fontId="1" fillId="0" borderId="13" xfId="129" applyFill="1" applyBorder="1">
      <alignment/>
      <protection/>
    </xf>
    <xf numFmtId="0" fontId="43" fillId="0" borderId="10" xfId="129" applyFont="1" applyFill="1" applyBorder="1" applyAlignment="1">
      <alignment vertical="top" wrapText="1"/>
      <protection/>
    </xf>
    <xf numFmtId="0" fontId="43" fillId="0" borderId="25" xfId="129" applyFont="1" applyFill="1" applyBorder="1" applyAlignment="1">
      <alignment vertical="top" wrapText="1"/>
      <protection/>
    </xf>
    <xf numFmtId="0" fontId="43" fillId="0" borderId="0" xfId="129" applyFont="1" applyFill="1" applyAlignment="1">
      <alignment vertical="top"/>
      <protection/>
    </xf>
    <xf numFmtId="0" fontId="43" fillId="0" borderId="26" xfId="129" applyFont="1" applyFill="1" applyBorder="1" applyAlignment="1">
      <alignment vertical="top" wrapText="1"/>
      <protection/>
    </xf>
    <xf numFmtId="0" fontId="39" fillId="0" borderId="10" xfId="129" applyFont="1" applyFill="1" applyBorder="1" applyAlignment="1">
      <alignment horizontal="center" vertical="center" wrapText="1"/>
      <protection/>
    </xf>
    <xf numFmtId="0" fontId="45" fillId="0" borderId="22" xfId="129" applyFont="1" applyFill="1" applyBorder="1" applyAlignment="1">
      <alignment vertical="top" wrapText="1"/>
      <protection/>
    </xf>
    <xf numFmtId="0" fontId="45" fillId="0" borderId="27" xfId="129" applyFont="1" applyFill="1" applyBorder="1" applyAlignment="1">
      <alignment vertical="top" wrapText="1"/>
      <protection/>
    </xf>
    <xf numFmtId="0" fontId="39" fillId="0" borderId="17" xfId="129" applyFont="1" applyFill="1" applyBorder="1" applyAlignment="1">
      <alignment vertical="top" wrapText="1"/>
      <protection/>
    </xf>
    <xf numFmtId="0" fontId="39" fillId="0" borderId="28" xfId="129" applyFont="1" applyFill="1" applyBorder="1" applyAlignment="1">
      <alignment vertical="top" wrapText="1"/>
      <protection/>
    </xf>
    <xf numFmtId="0" fontId="43" fillId="0" borderId="17" xfId="129" applyFont="1" applyFill="1" applyBorder="1" applyAlignment="1">
      <alignment horizontal="center" vertical="top" wrapText="1"/>
      <protection/>
    </xf>
    <xf numFmtId="0" fontId="43" fillId="0" borderId="29" xfId="129" applyFont="1" applyFill="1" applyBorder="1" applyAlignment="1">
      <alignment horizontal="center" vertical="top" wrapText="1"/>
      <protection/>
    </xf>
    <xf numFmtId="0" fontId="43" fillId="0" borderId="14" xfId="129" applyFont="1" applyFill="1" applyBorder="1" applyAlignment="1">
      <alignment vertical="top" wrapText="1"/>
      <protection/>
    </xf>
    <xf numFmtId="0" fontId="43" fillId="0" borderId="19" xfId="129" applyFont="1" applyFill="1" applyBorder="1" applyAlignment="1">
      <alignment vertical="top" wrapText="1"/>
      <protection/>
    </xf>
    <xf numFmtId="0" fontId="39" fillId="0" borderId="11" xfId="129" applyFont="1" applyFill="1" applyBorder="1" applyAlignment="1">
      <alignment vertical="top" wrapText="1"/>
      <protection/>
    </xf>
    <xf numFmtId="0" fontId="39" fillId="0" borderId="12" xfId="129" applyFont="1" applyFill="1" applyBorder="1" applyAlignment="1">
      <alignment vertical="top" wrapText="1"/>
      <protection/>
    </xf>
    <xf numFmtId="0" fontId="43" fillId="0" borderId="11" xfId="129" applyFont="1" applyFill="1" applyBorder="1" applyAlignment="1">
      <alignment vertical="top" wrapText="1"/>
      <protection/>
    </xf>
    <xf numFmtId="0" fontId="43" fillId="0" borderId="12" xfId="129" applyFont="1" applyFill="1" applyBorder="1" applyAlignment="1">
      <alignment vertical="top" wrapText="1"/>
      <protection/>
    </xf>
    <xf numFmtId="0" fontId="43" fillId="0" borderId="11" xfId="129" applyFont="1" applyFill="1" applyBorder="1" applyAlignment="1">
      <alignment horizontal="center" vertical="top" wrapText="1"/>
      <protection/>
    </xf>
    <xf numFmtId="0" fontId="43" fillId="0" borderId="12" xfId="129" applyFont="1" applyFill="1" applyBorder="1" applyAlignment="1">
      <alignment horizontal="center" vertical="top" wrapText="1"/>
      <protection/>
    </xf>
    <xf numFmtId="0" fontId="45" fillId="0" borderId="14" xfId="129" applyFont="1" applyFill="1" applyBorder="1" applyAlignment="1">
      <alignment vertical="top" wrapText="1"/>
      <protection/>
    </xf>
    <xf numFmtId="0" fontId="45" fillId="0" borderId="19" xfId="129" applyFont="1" applyFill="1" applyBorder="1" applyAlignment="1">
      <alignment vertical="top" wrapText="1"/>
      <protection/>
    </xf>
    <xf numFmtId="0" fontId="45" fillId="0" borderId="11" xfId="129" applyFont="1" applyFill="1" applyBorder="1" applyAlignment="1">
      <alignment vertical="top" wrapText="1"/>
      <protection/>
    </xf>
    <xf numFmtId="0" fontId="39" fillId="0" borderId="14" xfId="129" applyFont="1" applyFill="1" applyBorder="1" applyAlignment="1">
      <alignment vertical="top" wrapText="1"/>
      <protection/>
    </xf>
    <xf numFmtId="0" fontId="39" fillId="0" borderId="19" xfId="129" applyFont="1" applyFill="1" applyBorder="1" applyAlignment="1">
      <alignment vertical="top" wrapText="1"/>
      <protection/>
    </xf>
    <xf numFmtId="0" fontId="39" fillId="0" borderId="11" xfId="129" applyFont="1" applyFill="1" applyBorder="1" applyAlignment="1">
      <alignment horizontal="center" vertical="top" wrapText="1"/>
      <protection/>
    </xf>
    <xf numFmtId="0" fontId="39" fillId="0" borderId="12" xfId="129" applyFont="1" applyFill="1" applyBorder="1" applyAlignment="1">
      <alignment horizontal="center" vertical="top" wrapText="1"/>
      <protection/>
    </xf>
    <xf numFmtId="0" fontId="17" fillId="0" borderId="0" xfId="129" applyFont="1" applyFill="1">
      <alignment/>
      <protection/>
    </xf>
    <xf numFmtId="0" fontId="46" fillId="0" borderId="11" xfId="129" applyFont="1" applyFill="1" applyBorder="1" applyAlignment="1">
      <alignment vertical="top" wrapText="1"/>
      <protection/>
    </xf>
    <xf numFmtId="0" fontId="46" fillId="0" borderId="11" xfId="129" applyFont="1" applyFill="1" applyBorder="1" applyAlignment="1">
      <alignment horizontal="center" vertical="top" wrapText="1"/>
      <protection/>
    </xf>
    <xf numFmtId="0" fontId="46" fillId="0" borderId="12" xfId="129" applyFont="1" applyFill="1" applyBorder="1" applyAlignment="1">
      <alignment horizontal="center" vertical="top" wrapText="1"/>
      <protection/>
    </xf>
    <xf numFmtId="0" fontId="45" fillId="0" borderId="20" xfId="129" applyFont="1" applyFill="1" applyBorder="1" applyAlignment="1">
      <alignment vertical="top" wrapText="1"/>
      <protection/>
    </xf>
    <xf numFmtId="0" fontId="45" fillId="0" borderId="30" xfId="129" applyFont="1" applyFill="1" applyBorder="1" applyAlignment="1">
      <alignment vertical="top" wrapText="1"/>
      <protection/>
    </xf>
    <xf numFmtId="0" fontId="45" fillId="0" borderId="21" xfId="129" applyFont="1" applyFill="1" applyBorder="1" applyAlignment="1">
      <alignment vertical="top" wrapText="1"/>
      <protection/>
    </xf>
    <xf numFmtId="0" fontId="46" fillId="0" borderId="21" xfId="129" applyFont="1" applyFill="1" applyBorder="1" applyAlignment="1">
      <alignment vertical="top" wrapText="1"/>
      <protection/>
    </xf>
    <xf numFmtId="0" fontId="46" fillId="0" borderId="21" xfId="129" applyFont="1" applyFill="1" applyBorder="1" applyAlignment="1">
      <alignment horizontal="center" vertical="top" wrapText="1"/>
      <protection/>
    </xf>
    <xf numFmtId="0" fontId="46" fillId="0" borderId="23" xfId="129" applyFont="1" applyFill="1" applyBorder="1" applyAlignment="1">
      <alignment horizontal="center" vertical="top" wrapText="1"/>
      <protection/>
    </xf>
    <xf numFmtId="0" fontId="47" fillId="0" borderId="0" xfId="129" applyFont="1" applyFill="1">
      <alignment/>
      <protection/>
    </xf>
    <xf numFmtId="0" fontId="46" fillId="0" borderId="0" xfId="129" applyFont="1" applyFill="1">
      <alignment/>
      <protection/>
    </xf>
    <xf numFmtId="0" fontId="0" fillId="0" borderId="13" xfId="0" applyFill="1" applyBorder="1" applyAlignment="1">
      <alignment/>
    </xf>
    <xf numFmtId="0" fontId="1" fillId="0" borderId="0" xfId="17" applyFont="1" applyFill="1" applyAlignment="1">
      <alignment/>
    </xf>
    <xf numFmtId="0" fontId="0" fillId="0" borderId="0" xfId="124" applyFill="1" applyBorder="1">
      <alignment/>
      <protection/>
    </xf>
    <xf numFmtId="0" fontId="21" fillId="0" borderId="0" xfId="98" applyFont="1" applyFill="1" applyBorder="1" applyAlignment="1">
      <alignment horizontal="center" vertical="top"/>
      <protection/>
    </xf>
    <xf numFmtId="0" fontId="41" fillId="0" borderId="0" xfId="127" applyFont="1" applyFill="1">
      <alignment/>
      <protection/>
    </xf>
    <xf numFmtId="0" fontId="28" fillId="0" borderId="31" xfId="75" applyFont="1" applyFill="1" applyBorder="1" applyAlignment="1">
      <alignment horizontal="left" vertical="top"/>
      <protection/>
    </xf>
    <xf numFmtId="0" fontId="48" fillId="0" borderId="0" xfId="98" applyFont="1" applyFill="1" applyBorder="1" applyAlignment="1">
      <alignment horizontal="center" wrapText="1"/>
      <protection/>
    </xf>
    <xf numFmtId="49" fontId="27" fillId="0" borderId="13" xfId="98" applyNumberFormat="1" applyFont="1" applyFill="1" applyBorder="1" applyAlignment="1">
      <alignment horizontal="center" vertical="center"/>
      <protection/>
    </xf>
    <xf numFmtId="0" fontId="22" fillId="0" borderId="13" xfId="98" applyFont="1" applyFill="1" applyBorder="1" applyAlignment="1">
      <alignment horizontal="left" vertical="center"/>
      <protection/>
    </xf>
    <xf numFmtId="0" fontId="22" fillId="0" borderId="0" xfId="98" applyFont="1" applyFill="1" applyBorder="1" applyAlignment="1">
      <alignment horizontal="left" vertical="center"/>
      <protection/>
    </xf>
    <xf numFmtId="0" fontId="21" fillId="0" borderId="0" xfId="128" applyFont="1" applyFill="1">
      <alignment/>
      <protection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8" fillId="0" borderId="0" xfId="126" applyFont="1" applyFill="1" applyAlignment="1">
      <alignment vertical="center" wrapText="1"/>
      <protection/>
    </xf>
    <xf numFmtId="0" fontId="28" fillId="0" borderId="0" xfId="126" applyFont="1" applyFill="1" applyBorder="1" applyAlignment="1">
      <alignment vertical="center" wrapText="1"/>
      <protection/>
    </xf>
    <xf numFmtId="0" fontId="22" fillId="0" borderId="0" xfId="126" applyNumberFormat="1" applyFont="1" applyFill="1" applyAlignment="1">
      <alignment horizontal="right" vertical="center" wrapText="1"/>
      <protection/>
    </xf>
    <xf numFmtId="0" fontId="22" fillId="0" borderId="13" xfId="126" applyNumberFormat="1" applyFont="1" applyFill="1" applyBorder="1" applyAlignment="1">
      <alignment horizontal="right" vertical="center" wrapText="1"/>
      <protection/>
    </xf>
    <xf numFmtId="0" fontId="22" fillId="0" borderId="0" xfId="126" applyNumberFormat="1" applyFont="1" applyFill="1" applyBorder="1" applyAlignment="1">
      <alignment vertical="center" wrapText="1"/>
      <protection/>
    </xf>
    <xf numFmtId="0" fontId="28" fillId="0" borderId="0" xfId="126" applyNumberFormat="1" applyFont="1" applyFill="1" applyAlignment="1">
      <alignment horizontal="center" vertical="center" wrapText="1"/>
      <protection/>
    </xf>
    <xf numFmtId="0" fontId="22" fillId="0" borderId="15" xfId="126" applyNumberFormat="1" applyFont="1" applyFill="1" applyBorder="1" applyAlignment="1">
      <alignment horizontal="right" vertical="center" wrapText="1"/>
      <protection/>
    </xf>
    <xf numFmtId="0" fontId="28" fillId="0" borderId="0" xfId="126" applyFont="1" applyFill="1" applyAlignment="1">
      <alignment horizontal="center" vertical="center" wrapText="1"/>
      <protection/>
    </xf>
    <xf numFmtId="0" fontId="22" fillId="0" borderId="0" xfId="126" applyNumberFormat="1" applyFont="1" applyFill="1" applyAlignment="1">
      <alignment horizontal="center" vertical="center" wrapText="1"/>
      <protection/>
    </xf>
    <xf numFmtId="0" fontId="22" fillId="0" borderId="0" xfId="126" applyNumberFormat="1" applyFont="1" applyFill="1" applyBorder="1" applyAlignment="1">
      <alignment horizontal="center" vertical="center" wrapText="1"/>
      <protection/>
    </xf>
    <xf numFmtId="0" fontId="22" fillId="0" borderId="10" xfId="126" applyFont="1" applyFill="1" applyBorder="1" applyAlignment="1">
      <alignment horizontal="center" vertical="center" wrapText="1"/>
      <protection/>
    </xf>
    <xf numFmtId="0" fontId="22" fillId="0" borderId="0" xfId="126" applyFont="1" applyFill="1" applyAlignment="1">
      <alignment horizontal="justify" vertical="center"/>
      <protection/>
    </xf>
    <xf numFmtId="0" fontId="53" fillId="0" borderId="0" xfId="80" applyFont="1" applyFill="1">
      <alignment/>
      <protection/>
    </xf>
    <xf numFmtId="0" fontId="53" fillId="0" borderId="0" xfId="80" applyFont="1" applyFill="1" applyAlignment="1">
      <alignment/>
      <protection/>
    </xf>
    <xf numFmtId="0" fontId="53" fillId="0" borderId="0" xfId="80" applyFont="1" applyFill="1" applyAlignment="1">
      <alignment horizontal="right"/>
      <protection/>
    </xf>
    <xf numFmtId="0" fontId="55" fillId="0" borderId="0" xfId="80" applyFont="1" applyFill="1" applyAlignment="1">
      <alignment horizontal="center"/>
      <protection/>
    </xf>
    <xf numFmtId="0" fontId="53" fillId="0" borderId="0" xfId="80" applyFont="1" applyFill="1" applyAlignment="1">
      <alignment horizontal="center"/>
      <protection/>
    </xf>
    <xf numFmtId="0" fontId="53" fillId="0" borderId="0" xfId="80" applyFont="1" applyFill="1" applyAlignment="1">
      <alignment wrapText="1"/>
      <protection/>
    </xf>
    <xf numFmtId="0" fontId="55" fillId="0" borderId="0" xfId="80" applyFont="1" applyFill="1" applyAlignment="1">
      <alignment horizontal="right"/>
      <protection/>
    </xf>
    <xf numFmtId="0" fontId="54" fillId="0" borderId="0" xfId="80" applyFont="1" applyFill="1" applyAlignment="1">
      <alignment horizontal="right"/>
      <protection/>
    </xf>
    <xf numFmtId="0" fontId="24" fillId="0" borderId="0" xfId="80" applyFont="1" applyFill="1" applyAlignment="1">
      <alignment horizontal="center"/>
      <protection/>
    </xf>
    <xf numFmtId="0" fontId="21" fillId="0" borderId="0" xfId="80" applyFont="1" applyFill="1">
      <alignment/>
      <protection/>
    </xf>
    <xf numFmtId="0" fontId="56" fillId="0" borderId="0" xfId="80" applyFont="1" applyFill="1" applyAlignment="1">
      <alignment horizontal="center"/>
      <protection/>
    </xf>
    <xf numFmtId="0" fontId="56" fillId="0" borderId="0" xfId="80" applyFont="1" applyFill="1">
      <alignment/>
      <protection/>
    </xf>
    <xf numFmtId="0" fontId="36" fillId="0" borderId="0" xfId="80" applyFont="1" applyFill="1" applyAlignment="1">
      <alignment horizontal="center"/>
      <protection/>
    </xf>
    <xf numFmtId="0" fontId="29" fillId="0" borderId="0" xfId="80" applyFont="1" applyFill="1" applyAlignment="1">
      <alignment horizontal="center"/>
      <protection/>
    </xf>
    <xf numFmtId="0" fontId="56" fillId="0" borderId="0" xfId="80" applyFont="1" applyFill="1" applyAlignment="1">
      <alignment/>
      <protection/>
    </xf>
    <xf numFmtId="0" fontId="21" fillId="0" borderId="0" xfId="80" applyFont="1" applyFill="1" applyAlignment="1">
      <alignment horizontal="right" wrapText="1"/>
      <protection/>
    </xf>
    <xf numFmtId="0" fontId="21" fillId="0" borderId="0" xfId="80" applyFont="1" applyFill="1" applyBorder="1" applyAlignment="1">
      <alignment wrapText="1"/>
      <protection/>
    </xf>
    <xf numFmtId="0" fontId="21" fillId="0" borderId="0" xfId="80" applyFont="1" applyFill="1" applyBorder="1">
      <alignment/>
      <protection/>
    </xf>
    <xf numFmtId="49" fontId="29" fillId="0" borderId="0" xfId="80" applyNumberFormat="1" applyFont="1" applyFill="1" applyBorder="1" applyAlignment="1">
      <alignment horizontal="center"/>
      <protection/>
    </xf>
    <xf numFmtId="0" fontId="21" fillId="0" borderId="0" xfId="80" applyFont="1" applyFill="1" applyAlignment="1">
      <alignment vertical="top"/>
      <protection/>
    </xf>
    <xf numFmtId="0" fontId="21" fillId="0" borderId="0" xfId="80" applyFont="1" applyFill="1" applyAlignment="1">
      <alignment horizontal="center" vertical="center"/>
      <protection/>
    </xf>
    <xf numFmtId="49" fontId="21" fillId="0" borderId="0" xfId="80" applyNumberFormat="1" applyFont="1" applyFill="1" applyAlignment="1">
      <alignment horizontal="center" vertical="center" wrapText="1"/>
      <protection/>
    </xf>
    <xf numFmtId="49" fontId="53" fillId="0" borderId="0" xfId="80" applyNumberFormat="1" applyFont="1" applyFill="1" applyAlignment="1">
      <alignment horizontal="center" vertical="center" wrapText="1"/>
      <protection/>
    </xf>
    <xf numFmtId="0" fontId="21" fillId="0" borderId="0" xfId="80" applyFont="1" applyFill="1" applyAlignment="1">
      <alignment wrapText="1"/>
      <protection/>
    </xf>
    <xf numFmtId="0" fontId="21" fillId="0" borderId="32" xfId="80" applyFont="1" applyFill="1" applyBorder="1" applyAlignment="1">
      <alignment horizontal="center" vertical="top"/>
      <protection/>
    </xf>
    <xf numFmtId="0" fontId="21" fillId="0" borderId="32" xfId="80" applyFont="1" applyFill="1" applyBorder="1" applyAlignment="1">
      <alignment horizontal="center" vertical="top" wrapText="1"/>
      <protection/>
    </xf>
    <xf numFmtId="0" fontId="29" fillId="0" borderId="0" xfId="80" applyFont="1" applyFill="1" applyAlignment="1">
      <alignment horizontal="right"/>
      <protection/>
    </xf>
    <xf numFmtId="0" fontId="21" fillId="0" borderId="13" xfId="80" applyFont="1" applyFill="1" applyBorder="1">
      <alignment/>
      <protection/>
    </xf>
    <xf numFmtId="49" fontId="29" fillId="0" borderId="11" xfId="80" applyNumberFormat="1" applyFont="1" applyFill="1" applyBorder="1" applyAlignment="1">
      <alignment horizontal="center"/>
      <protection/>
    </xf>
    <xf numFmtId="0" fontId="21" fillId="0" borderId="0" xfId="80" applyFont="1" applyFill="1" applyAlignment="1">
      <alignment horizontal="right"/>
      <protection/>
    </xf>
    <xf numFmtId="49" fontId="29" fillId="0" borderId="20" xfId="80" applyNumberFormat="1" applyFont="1" applyFill="1" applyBorder="1" applyAlignment="1">
      <alignment horizontal="center" vertical="center" wrapText="1"/>
      <protection/>
    </xf>
    <xf numFmtId="49" fontId="29" fillId="0" borderId="23" xfId="80" applyNumberFormat="1" applyFont="1" applyFill="1" applyBorder="1" applyAlignment="1">
      <alignment horizontal="center" vertical="center" wrapText="1"/>
      <protection/>
    </xf>
    <xf numFmtId="49" fontId="29" fillId="0" borderId="21" xfId="80" applyNumberFormat="1" applyFont="1" applyFill="1" applyBorder="1" applyAlignment="1">
      <alignment horizontal="center" vertical="center" wrapText="1"/>
      <protection/>
    </xf>
    <xf numFmtId="49" fontId="29" fillId="0" borderId="33" xfId="80" applyNumberFormat="1" applyFont="1" applyFill="1" applyBorder="1" applyAlignment="1">
      <alignment horizontal="center" vertical="center" wrapText="1"/>
      <protection/>
    </xf>
    <xf numFmtId="49" fontId="29" fillId="0" borderId="34" xfId="80" applyNumberFormat="1" applyFont="1" applyFill="1" applyBorder="1" applyAlignment="1">
      <alignment horizontal="center" vertical="center" wrapText="1"/>
      <protection/>
    </xf>
    <xf numFmtId="49" fontId="29" fillId="0" borderId="35" xfId="80" applyNumberFormat="1" applyFont="1" applyFill="1" applyBorder="1" applyAlignment="1">
      <alignment horizontal="center" vertical="center" wrapText="1"/>
      <protection/>
    </xf>
    <xf numFmtId="0" fontId="29" fillId="0" borderId="22" xfId="80" applyNumberFormat="1" applyFont="1" applyFill="1" applyBorder="1" applyAlignment="1">
      <alignment horizontal="center" wrapText="1"/>
      <protection/>
    </xf>
    <xf numFmtId="0" fontId="29" fillId="0" borderId="17" xfId="80" applyNumberFormat="1" applyFont="1" applyFill="1" applyBorder="1" applyAlignment="1">
      <alignment horizontal="center" wrapText="1"/>
      <protection/>
    </xf>
    <xf numFmtId="0" fontId="29" fillId="0" borderId="29" xfId="80" applyNumberFormat="1" applyFont="1" applyFill="1" applyBorder="1" applyAlignment="1">
      <alignment horizontal="center" wrapText="1"/>
      <protection/>
    </xf>
    <xf numFmtId="49" fontId="21" fillId="0" borderId="0" xfId="80" applyNumberFormat="1" applyFont="1" applyFill="1" applyAlignment="1">
      <alignment horizontal="center" wrapText="1"/>
      <protection/>
    </xf>
    <xf numFmtId="0" fontId="21" fillId="0" borderId="14" xfId="80" applyNumberFormat="1" applyFont="1" applyFill="1" applyBorder="1" applyAlignment="1">
      <alignment horizontal="center"/>
      <protection/>
    </xf>
    <xf numFmtId="0" fontId="21" fillId="0" borderId="11" xfId="80" applyNumberFormat="1" applyFont="1" applyFill="1" applyBorder="1" applyAlignment="1">
      <alignment horizontal="center"/>
      <protection/>
    </xf>
    <xf numFmtId="0" fontId="21" fillId="0" borderId="12" xfId="80" applyNumberFormat="1" applyFont="1" applyFill="1" applyBorder="1" applyAlignment="1">
      <alignment horizontal="center"/>
      <protection/>
    </xf>
    <xf numFmtId="0" fontId="21" fillId="0" borderId="0" xfId="80" applyFont="1" applyFill="1" applyAlignment="1">
      <alignment/>
      <protection/>
    </xf>
    <xf numFmtId="0" fontId="29" fillId="0" borderId="14" xfId="80" applyNumberFormat="1" applyFont="1" applyFill="1" applyBorder="1" applyAlignment="1">
      <alignment horizontal="center"/>
      <protection/>
    </xf>
    <xf numFmtId="0" fontId="29" fillId="0" borderId="11" xfId="80" applyNumberFormat="1" applyFont="1" applyFill="1" applyBorder="1" applyAlignment="1">
      <alignment horizontal="center"/>
      <protection/>
    </xf>
    <xf numFmtId="0" fontId="29" fillId="0" borderId="11" xfId="80" applyNumberFormat="1" applyFont="1" applyFill="1" applyBorder="1" applyAlignment="1">
      <alignment horizontal="center" wrapText="1"/>
      <protection/>
    </xf>
    <xf numFmtId="0" fontId="29" fillId="0" borderId="12" xfId="80" applyNumberFormat="1" applyFont="1" applyFill="1" applyBorder="1" applyAlignment="1">
      <alignment horizontal="center" wrapText="1"/>
      <protection/>
    </xf>
    <xf numFmtId="0" fontId="29" fillId="0" borderId="20" xfId="80" applyNumberFormat="1" applyFont="1" applyFill="1" applyBorder="1" applyAlignment="1">
      <alignment horizontal="center"/>
      <protection/>
    </xf>
    <xf numFmtId="0" fontId="29" fillId="0" borderId="21" xfId="80" applyNumberFormat="1" applyFont="1" applyFill="1" applyBorder="1" applyAlignment="1">
      <alignment horizontal="center"/>
      <protection/>
    </xf>
    <xf numFmtId="0" fontId="29" fillId="0" borderId="23" xfId="80" applyNumberFormat="1" applyFont="1" applyFill="1" applyBorder="1" applyAlignment="1">
      <alignment horizontal="center"/>
      <protection/>
    </xf>
    <xf numFmtId="0" fontId="29" fillId="0" borderId="0" xfId="80" applyFont="1" applyFill="1" applyAlignment="1">
      <alignment wrapText="1"/>
      <protection/>
    </xf>
    <xf numFmtId="0" fontId="29" fillId="0" borderId="13" xfId="80" applyFont="1" applyFill="1" applyBorder="1" applyAlignment="1">
      <alignment horizontal="center" wrapText="1"/>
      <protection/>
    </xf>
    <xf numFmtId="0" fontId="21" fillId="0" borderId="13" xfId="80" applyFont="1" applyFill="1" applyBorder="1" applyAlignment="1">
      <alignment horizontal="center"/>
      <protection/>
    </xf>
    <xf numFmtId="0" fontId="55" fillId="0" borderId="0" xfId="80" applyFont="1" applyFill="1" applyAlignment="1">
      <alignment horizontal="left" vertical="top"/>
      <protection/>
    </xf>
    <xf numFmtId="0" fontId="28" fillId="0" borderId="0" xfId="126" applyFont="1" applyAlignment="1">
      <alignment vertical="center" wrapText="1"/>
      <protection/>
    </xf>
    <xf numFmtId="0" fontId="28" fillId="0" borderId="0" xfId="126" applyFont="1" applyAlignment="1">
      <alignment horizontal="center" vertical="center" wrapText="1"/>
      <protection/>
    </xf>
    <xf numFmtId="0" fontId="22" fillId="0" borderId="0" xfId="126" applyNumberFormat="1" applyFont="1" applyFill="1" applyBorder="1" applyAlignment="1">
      <alignment horizontal="right" vertical="center" wrapText="1"/>
      <protection/>
    </xf>
    <xf numFmtId="0" fontId="28" fillId="0" borderId="13" xfId="126" applyFont="1" applyFill="1" applyBorder="1" applyAlignment="1">
      <alignment horizontal="center" vertical="center" wrapText="1"/>
      <protection/>
    </xf>
    <xf numFmtId="0" fontId="22" fillId="0" borderId="13" xfId="126" applyNumberFormat="1" applyFont="1" applyFill="1" applyBorder="1" applyAlignment="1">
      <alignment horizontal="center" vertical="center" wrapText="1"/>
      <protection/>
    </xf>
    <xf numFmtId="0" fontId="22" fillId="0" borderId="11" xfId="126" applyNumberFormat="1" applyFont="1" applyFill="1" applyBorder="1" applyAlignment="1">
      <alignment horizontal="right" vertical="center" wrapText="1"/>
      <protection/>
    </xf>
    <xf numFmtId="0" fontId="28" fillId="0" borderId="13" xfId="126" applyNumberFormat="1" applyFont="1" applyFill="1" applyBorder="1" applyAlignment="1">
      <alignment horizontal="center" vertical="center" wrapText="1"/>
      <protection/>
    </xf>
    <xf numFmtId="0" fontId="22" fillId="0" borderId="10" xfId="86" applyFont="1" applyFill="1" applyBorder="1" applyAlignment="1">
      <alignment horizontal="center" vertical="center" wrapText="1"/>
      <protection/>
    </xf>
    <xf numFmtId="0" fontId="37" fillId="0" borderId="0" xfId="126" applyFont="1" applyAlignment="1">
      <alignment vertical="center" wrapText="1"/>
      <protection/>
    </xf>
    <xf numFmtId="49" fontId="29" fillId="24" borderId="22" xfId="126" applyNumberFormat="1" applyFont="1" applyFill="1" applyBorder="1" applyAlignment="1">
      <alignment vertical="center" wrapText="1"/>
      <protection/>
    </xf>
    <xf numFmtId="49" fontId="29" fillId="24" borderId="17" xfId="126" applyNumberFormat="1" applyFont="1" applyFill="1" applyBorder="1" applyAlignment="1">
      <alignment horizontal="center" vertical="center" wrapText="1"/>
      <protection/>
    </xf>
    <xf numFmtId="0" fontId="22" fillId="24" borderId="17" xfId="86" applyFont="1" applyFill="1" applyBorder="1" applyAlignment="1">
      <alignment horizontal="justify" vertical="center" wrapText="1"/>
      <protection/>
    </xf>
    <xf numFmtId="0" fontId="22" fillId="24" borderId="29" xfId="86" applyFont="1" applyFill="1" applyBorder="1" applyAlignment="1">
      <alignment horizontal="justify" vertical="center" wrapText="1"/>
      <protection/>
    </xf>
    <xf numFmtId="0" fontId="22" fillId="0" borderId="0" xfId="126" applyFont="1" applyAlignment="1">
      <alignment vertical="center" wrapText="1"/>
      <protection/>
    </xf>
    <xf numFmtId="0" fontId="29" fillId="7" borderId="14" xfId="98" applyFont="1" applyFill="1" applyBorder="1" applyAlignment="1">
      <alignment horizontal="left" wrapText="1"/>
      <protection/>
    </xf>
    <xf numFmtId="0" fontId="29" fillId="7" borderId="11" xfId="98" applyFont="1" applyFill="1" applyBorder="1" applyAlignment="1">
      <alignment horizontal="left"/>
      <protection/>
    </xf>
    <xf numFmtId="0" fontId="29" fillId="7" borderId="11" xfId="98" applyFont="1" applyFill="1" applyBorder="1" applyAlignment="1">
      <alignment/>
      <protection/>
    </xf>
    <xf numFmtId="0" fontId="22" fillId="7" borderId="11" xfId="126" applyFont="1" applyFill="1" applyBorder="1" applyAlignment="1">
      <alignment vertical="center" wrapText="1"/>
      <protection/>
    </xf>
    <xf numFmtId="0" fontId="22" fillId="7" borderId="12" xfId="126" applyFont="1" applyFill="1" applyBorder="1" applyAlignment="1">
      <alignment vertical="center" wrapText="1"/>
      <protection/>
    </xf>
    <xf numFmtId="0" fontId="29" fillId="4" borderId="14" xfId="98" applyFont="1" applyFill="1" applyBorder="1" applyAlignment="1">
      <alignment horizontal="left" wrapText="1"/>
      <protection/>
    </xf>
    <xf numFmtId="0" fontId="29" fillId="4" borderId="11" xfId="98" applyFont="1" applyFill="1" applyBorder="1" applyAlignment="1">
      <alignment horizontal="left"/>
      <protection/>
    </xf>
    <xf numFmtId="0" fontId="29" fillId="4" borderId="11" xfId="98" applyFont="1" applyFill="1" applyBorder="1" applyAlignment="1">
      <alignment/>
      <protection/>
    </xf>
    <xf numFmtId="0" fontId="22" fillId="4" borderId="11" xfId="126" applyFont="1" applyFill="1" applyBorder="1" applyAlignment="1">
      <alignment vertical="center" wrapText="1"/>
      <protection/>
    </xf>
    <xf numFmtId="0" fontId="22" fillId="4" borderId="12" xfId="126" applyFont="1" applyFill="1" applyBorder="1" applyAlignment="1">
      <alignment vertical="center" wrapText="1"/>
      <protection/>
    </xf>
    <xf numFmtId="0" fontId="21" fillId="0" borderId="14" xfId="98" applyFont="1" applyFill="1" applyBorder="1" applyAlignment="1">
      <alignment horizontal="left" wrapText="1"/>
      <protection/>
    </xf>
    <xf numFmtId="0" fontId="21" fillId="0" borderId="11" xfId="98" applyFont="1" applyFill="1" applyBorder="1" applyAlignment="1">
      <alignment horizontal="left"/>
      <protection/>
    </xf>
    <xf numFmtId="0" fontId="21" fillId="0" borderId="11" xfId="98" applyFont="1" applyFill="1" applyBorder="1" applyAlignment="1">
      <alignment/>
      <protection/>
    </xf>
    <xf numFmtId="0" fontId="22" fillId="0" borderId="11" xfId="126" applyFont="1" applyBorder="1" applyAlignment="1">
      <alignment vertical="center" wrapText="1"/>
      <protection/>
    </xf>
    <xf numFmtId="0" fontId="22" fillId="0" borderId="12" xfId="126" applyFont="1" applyBorder="1" applyAlignment="1">
      <alignment vertical="center" wrapText="1"/>
      <protection/>
    </xf>
    <xf numFmtId="0" fontId="21" fillId="25" borderId="14" xfId="98" applyFont="1" applyFill="1" applyBorder="1" applyAlignment="1">
      <alignment horizontal="left" wrapText="1"/>
      <protection/>
    </xf>
    <xf numFmtId="0" fontId="21" fillId="25" borderId="11" xfId="98" applyFont="1" applyFill="1" applyBorder="1" applyAlignment="1">
      <alignment horizontal="left"/>
      <protection/>
    </xf>
    <xf numFmtId="0" fontId="21" fillId="25" borderId="11" xfId="98" applyFont="1" applyFill="1" applyBorder="1" applyAlignment="1">
      <alignment/>
      <protection/>
    </xf>
    <xf numFmtId="0" fontId="21" fillId="0" borderId="20" xfId="98" applyFont="1" applyFill="1" applyBorder="1" applyAlignment="1">
      <alignment horizontal="left" wrapText="1"/>
      <protection/>
    </xf>
    <xf numFmtId="0" fontId="21" fillId="0" borderId="21" xfId="98" applyFont="1" applyFill="1" applyBorder="1" applyAlignment="1">
      <alignment horizontal="left"/>
      <protection/>
    </xf>
    <xf numFmtId="0" fontId="21" fillId="0" borderId="21" xfId="98" applyFont="1" applyFill="1" applyBorder="1" applyAlignment="1">
      <alignment/>
      <protection/>
    </xf>
    <xf numFmtId="0" fontId="22" fillId="0" borderId="21" xfId="126" applyFont="1" applyBorder="1" applyAlignment="1">
      <alignment vertical="center" wrapText="1"/>
      <protection/>
    </xf>
    <xf numFmtId="0" fontId="22" fillId="0" borderId="23" xfId="126" applyFont="1" applyBorder="1" applyAlignment="1">
      <alignment vertical="center" wrapText="1"/>
      <protection/>
    </xf>
    <xf numFmtId="0" fontId="28" fillId="0" borderId="0" xfId="126" applyFont="1" applyAlignment="1">
      <alignment vertical="center"/>
      <protection/>
    </xf>
    <xf numFmtId="0" fontId="1" fillId="4" borderId="0" xfId="17" applyFont="1" applyAlignment="1">
      <alignment/>
    </xf>
    <xf numFmtId="0" fontId="61" fillId="0" borderId="0" xfId="0" applyFont="1" applyAlignment="1">
      <alignment/>
    </xf>
    <xf numFmtId="0" fontId="41" fillId="0" borderId="0" xfId="127" applyFont="1">
      <alignment/>
      <protection/>
    </xf>
    <xf numFmtId="49" fontId="63" fillId="0" borderId="0" xfId="129" applyNumberFormat="1" applyFont="1" applyAlignment="1">
      <alignment horizontal="right"/>
      <protection/>
    </xf>
    <xf numFmtId="0" fontId="1" fillId="0" borderId="0" xfId="129">
      <alignment/>
      <protection/>
    </xf>
    <xf numFmtId="0" fontId="0" fillId="0" borderId="0" xfId="0" applyNumberFormat="1" applyAlignment="1">
      <alignment/>
    </xf>
    <xf numFmtId="0" fontId="25" fillId="0" borderId="0" xfId="129" applyFont="1" applyFill="1" applyAlignment="1">
      <alignment horizontal="center"/>
      <protection/>
    </xf>
    <xf numFmtId="0" fontId="1" fillId="0" borderId="0" xfId="129" applyFill="1" applyAlignment="1">
      <alignment horizontal="center"/>
      <protection/>
    </xf>
    <xf numFmtId="49" fontId="64" fillId="0" borderId="0" xfId="0" applyNumberFormat="1" applyFont="1" applyAlignment="1">
      <alignment horizontal="right"/>
    </xf>
    <xf numFmtId="0" fontId="41" fillId="0" borderId="0" xfId="129" applyFont="1" applyAlignment="1">
      <alignment vertical="top" wrapText="1"/>
      <protection/>
    </xf>
    <xf numFmtId="0" fontId="41" fillId="0" borderId="0" xfId="129" applyFont="1">
      <alignment/>
      <protection/>
    </xf>
    <xf numFmtId="0" fontId="45" fillId="0" borderId="31" xfId="129" applyFont="1" applyBorder="1" applyAlignment="1">
      <alignment horizontal="center" vertical="top" wrapText="1"/>
      <protection/>
    </xf>
    <xf numFmtId="0" fontId="41" fillId="0" borderId="13" xfId="129" applyFont="1" applyBorder="1" applyAlignment="1">
      <alignment vertical="top" wrapText="1"/>
      <protection/>
    </xf>
    <xf numFmtId="0" fontId="1" fillId="0" borderId="13" xfId="129" applyBorder="1">
      <alignment/>
      <protection/>
    </xf>
    <xf numFmtId="0" fontId="44" fillId="0" borderId="0" xfId="129" applyFont="1" applyAlignment="1">
      <alignment horizontal="right"/>
      <protection/>
    </xf>
    <xf numFmtId="0" fontId="42" fillId="0" borderId="10" xfId="129" applyFont="1" applyBorder="1" applyAlignment="1">
      <alignment horizontal="center" vertical="top" wrapText="1"/>
      <protection/>
    </xf>
    <xf numFmtId="0" fontId="43" fillId="0" borderId="10" xfId="129" applyFont="1" applyBorder="1" applyAlignment="1">
      <alignment vertical="top" wrapText="1"/>
      <protection/>
    </xf>
    <xf numFmtId="0" fontId="43" fillId="0" borderId="25" xfId="129" applyFont="1" applyBorder="1" applyAlignment="1">
      <alignment vertical="top" wrapText="1"/>
      <protection/>
    </xf>
    <xf numFmtId="0" fontId="41" fillId="0" borderId="15" xfId="129" applyFont="1" applyBorder="1" applyAlignment="1">
      <alignment vertical="top" wrapText="1"/>
      <protection/>
    </xf>
    <xf numFmtId="0" fontId="1" fillId="0" borderId="15" xfId="129" applyBorder="1">
      <alignment/>
      <protection/>
    </xf>
    <xf numFmtId="0" fontId="43" fillId="0" borderId="0" xfId="129" applyFont="1" applyBorder="1" applyAlignment="1">
      <alignment vertical="top"/>
      <protection/>
    </xf>
    <xf numFmtId="0" fontId="1" fillId="0" borderId="0" xfId="129" applyBorder="1">
      <alignment/>
      <protection/>
    </xf>
    <xf numFmtId="0" fontId="43" fillId="0" borderId="0" xfId="129" applyFont="1" applyAlignment="1">
      <alignment vertical="top"/>
      <protection/>
    </xf>
    <xf numFmtId="0" fontId="25" fillId="0" borderId="0" xfId="129" applyFont="1">
      <alignment/>
      <protection/>
    </xf>
    <xf numFmtId="0" fontId="35" fillId="0" borderId="10" xfId="129" applyFont="1" applyBorder="1" applyAlignment="1">
      <alignment horizontal="center" vertical="center" wrapText="1"/>
      <protection/>
    </xf>
    <xf numFmtId="0" fontId="29" fillId="0" borderId="10" xfId="80" applyFont="1" applyBorder="1" applyAlignment="1">
      <alignment horizontal="center" vertical="center"/>
      <protection/>
    </xf>
    <xf numFmtId="0" fontId="29" fillId="0" borderId="10" xfId="80" applyFont="1" applyBorder="1" applyAlignment="1">
      <alignment horizontal="center" vertical="center" wrapText="1"/>
      <protection/>
    </xf>
    <xf numFmtId="0" fontId="65" fillId="24" borderId="22" xfId="129" applyFont="1" applyFill="1" applyBorder="1" applyAlignment="1">
      <alignment horizontal="center" vertical="top" wrapText="1"/>
      <protection/>
    </xf>
    <xf numFmtId="0" fontId="21" fillId="0" borderId="17" xfId="80" applyFont="1" applyBorder="1" applyAlignment="1">
      <alignment horizontal="center"/>
      <protection/>
    </xf>
    <xf numFmtId="0" fontId="21" fillId="0" borderId="29" xfId="80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29" fillId="0" borderId="14" xfId="0" applyFont="1" applyBorder="1" applyAlignment="1">
      <alignment vertical="top" wrapText="1"/>
    </xf>
    <xf numFmtId="0" fontId="1" fillId="0" borderId="11" xfId="129" applyBorder="1">
      <alignment/>
      <protection/>
    </xf>
    <xf numFmtId="0" fontId="0" fillId="0" borderId="12" xfId="0" applyBorder="1" applyAlignment="1">
      <alignment/>
    </xf>
    <xf numFmtId="0" fontId="67" fillId="0" borderId="14" xfId="0" applyFont="1" applyBorder="1" applyAlignment="1">
      <alignment wrapText="1"/>
    </xf>
    <xf numFmtId="0" fontId="66" fillId="0" borderId="14" xfId="0" applyFont="1" applyBorder="1" applyAlignment="1">
      <alignment vertical="top" wrapText="1"/>
    </xf>
    <xf numFmtId="0" fontId="0" fillId="0" borderId="11" xfId="0" applyBorder="1" applyAlignment="1">
      <alignment/>
    </xf>
    <xf numFmtId="0" fontId="65" fillId="24" borderId="14" xfId="129" applyFont="1" applyFill="1" applyBorder="1" applyAlignment="1">
      <alignment horizontal="center" vertical="top" wrapText="1"/>
      <protection/>
    </xf>
    <xf numFmtId="0" fontId="67" fillId="0" borderId="14" xfId="0" applyFont="1" applyBorder="1" applyAlignment="1">
      <alignment vertical="top" wrapText="1"/>
    </xf>
    <xf numFmtId="0" fontId="67" fillId="0" borderId="14" xfId="0" applyFont="1" applyBorder="1" applyAlignment="1">
      <alignment horizontal="left" vertical="top" wrapText="1"/>
    </xf>
    <xf numFmtId="0" fontId="66" fillId="0" borderId="14" xfId="0" applyFont="1" applyBorder="1" applyAlignment="1">
      <alignment horizontal="left" vertical="top" wrapText="1"/>
    </xf>
    <xf numFmtId="0" fontId="35" fillId="0" borderId="14" xfId="0" applyFont="1" applyBorder="1" applyAlignment="1">
      <alignment vertical="top" wrapText="1"/>
    </xf>
    <xf numFmtId="0" fontId="62" fillId="0" borderId="11" xfId="0" applyFont="1" applyBorder="1" applyAlignment="1">
      <alignment wrapText="1"/>
    </xf>
    <xf numFmtId="0" fontId="42" fillId="0" borderId="14" xfId="0" applyFont="1" applyBorder="1" applyAlignment="1">
      <alignment vertical="top" wrapText="1"/>
    </xf>
    <xf numFmtId="0" fontId="67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justify" vertical="top" wrapText="1"/>
    </xf>
    <xf numFmtId="0" fontId="35" fillId="0" borderId="14" xfId="0" applyFont="1" applyBorder="1" applyAlignment="1">
      <alignment horizontal="justify" vertical="top" wrapText="1"/>
    </xf>
    <xf numFmtId="0" fontId="44" fillId="0" borderId="14" xfId="0" applyFont="1" applyBorder="1" applyAlignment="1">
      <alignment vertical="top" wrapText="1"/>
    </xf>
    <xf numFmtId="49" fontId="0" fillId="24" borderId="0" xfId="0" applyNumberFormat="1" applyFill="1" applyAlignment="1">
      <alignment/>
    </xf>
    <xf numFmtId="0" fontId="43" fillId="0" borderId="14" xfId="0" applyFont="1" applyBorder="1" applyAlignment="1">
      <alignment vertical="top" wrapText="1"/>
    </xf>
    <xf numFmtId="0" fontId="72" fillId="0" borderId="14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justify" vertical="top" wrapText="1"/>
    </xf>
    <xf numFmtId="0" fontId="56" fillId="0" borderId="14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5" fillId="0" borderId="14" xfId="0" applyFont="1" applyFill="1" applyBorder="1" applyAlignment="1">
      <alignment vertical="top" wrapText="1"/>
    </xf>
    <xf numFmtId="0" fontId="42" fillId="0" borderId="14" xfId="0" applyFont="1" applyBorder="1" applyAlignment="1">
      <alignment horizontal="left" vertical="top" wrapText="1" indent="1"/>
    </xf>
    <xf numFmtId="0" fontId="42" fillId="0" borderId="14" xfId="0" applyFont="1" applyBorder="1" applyAlignment="1">
      <alignment horizontal="justify" vertical="top" wrapText="1"/>
    </xf>
    <xf numFmtId="0" fontId="21" fillId="0" borderId="11" xfId="0" applyFont="1" applyBorder="1" applyAlignment="1">
      <alignment wrapText="1"/>
    </xf>
    <xf numFmtId="0" fontId="66" fillId="0" borderId="14" xfId="0" applyFont="1" applyBorder="1" applyAlignment="1">
      <alignment horizontal="justify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justify" vertical="top" wrapText="1"/>
    </xf>
    <xf numFmtId="0" fontId="67" fillId="0" borderId="14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vertical="top" wrapText="1"/>
    </xf>
    <xf numFmtId="0" fontId="74" fillId="0" borderId="14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0" fontId="75" fillId="0" borderId="14" xfId="0" applyFont="1" applyBorder="1" applyAlignment="1">
      <alignment vertical="top" wrapText="1"/>
    </xf>
    <xf numFmtId="49" fontId="76" fillId="0" borderId="0" xfId="0" applyNumberFormat="1" applyFont="1" applyAlignment="1">
      <alignment horizontal="right"/>
    </xf>
    <xf numFmtId="0" fontId="77" fillId="0" borderId="11" xfId="0" applyFont="1" applyBorder="1" applyAlignment="1">
      <alignment/>
    </xf>
    <xf numFmtId="0" fontId="77" fillId="0" borderId="12" xfId="0" applyFont="1" applyBorder="1" applyAlignment="1">
      <alignment/>
    </xf>
    <xf numFmtId="0" fontId="42" fillId="0" borderId="20" xfId="0" applyFont="1" applyBorder="1" applyAlignment="1">
      <alignment vertical="top" wrapText="1"/>
    </xf>
    <xf numFmtId="0" fontId="77" fillId="0" borderId="21" xfId="0" applyFont="1" applyBorder="1" applyAlignment="1">
      <alignment/>
    </xf>
    <xf numFmtId="0" fontId="77" fillId="0" borderId="23" xfId="0" applyFont="1" applyBorder="1" applyAlignment="1">
      <alignment/>
    </xf>
    <xf numFmtId="0" fontId="21" fillId="0" borderId="0" xfId="80" applyFont="1">
      <alignment/>
      <protection/>
    </xf>
    <xf numFmtId="0" fontId="29" fillId="0" borderId="0" xfId="80" applyFont="1" applyFill="1" applyBorder="1" applyAlignment="1">
      <alignment horizontal="center" wrapText="1"/>
      <protection/>
    </xf>
    <xf numFmtId="0" fontId="55" fillId="0" borderId="0" xfId="80" applyFont="1" applyFill="1" applyBorder="1" applyAlignment="1">
      <alignment horizontal="center" vertical="top" wrapText="1"/>
      <protection/>
    </xf>
    <xf numFmtId="0" fontId="21" fillId="0" borderId="0" xfId="80" applyFont="1" applyAlignment="1">
      <alignment wrapText="1"/>
      <protection/>
    </xf>
    <xf numFmtId="0" fontId="21" fillId="0" borderId="0" xfId="80" applyFont="1" applyAlignment="1">
      <alignment horizontal="center"/>
      <protection/>
    </xf>
    <xf numFmtId="0" fontId="28" fillId="26" borderId="0" xfId="126" applyFont="1" applyFill="1" applyAlignment="1">
      <alignment vertical="center" wrapText="1"/>
      <protection/>
    </xf>
    <xf numFmtId="0" fontId="1" fillId="4" borderId="0" xfId="23" applyFont="1" applyAlignment="1">
      <alignment/>
    </xf>
    <xf numFmtId="0" fontId="52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29" fillId="0" borderId="0" xfId="98" applyFont="1" applyFill="1" applyBorder="1" applyAlignment="1">
      <alignment horizontal="right"/>
      <protection/>
    </xf>
    <xf numFmtId="0" fontId="28" fillId="0" borderId="13" xfId="98" applyFont="1" applyFill="1" applyBorder="1" applyAlignment="1">
      <alignment horizontal="center" vertical="center"/>
      <protection/>
    </xf>
    <xf numFmtId="0" fontId="28" fillId="0" borderId="27" xfId="98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indent="1"/>
    </xf>
    <xf numFmtId="0" fontId="22" fillId="0" borderId="0" xfId="0" applyFont="1" applyFill="1" applyAlignment="1">
      <alignment/>
    </xf>
    <xf numFmtId="0" fontId="30" fillId="0" borderId="0" xfId="124" applyFont="1" applyFill="1" applyAlignment="1">
      <alignment wrapText="1"/>
      <protection/>
    </xf>
    <xf numFmtId="0" fontId="0" fillId="0" borderId="13" xfId="124" applyFill="1" applyBorder="1">
      <alignment/>
      <protection/>
    </xf>
    <xf numFmtId="0" fontId="33" fillId="0" borderId="0" xfId="0" applyFont="1" applyFill="1" applyBorder="1" applyAlignment="1">
      <alignment horizontal="center" vertical="top"/>
    </xf>
    <xf numFmtId="0" fontId="41" fillId="0" borderId="13" xfId="128" applyFont="1" applyFill="1" applyBorder="1">
      <alignment/>
      <protection/>
    </xf>
    <xf numFmtId="0" fontId="22" fillId="0" borderId="0" xfId="98" applyFont="1" applyFill="1" applyBorder="1" applyAlignment="1">
      <alignment horizontal="center" wrapText="1"/>
      <protection/>
    </xf>
    <xf numFmtId="0" fontId="29" fillId="0" borderId="13" xfId="98" applyFont="1" applyFill="1" applyBorder="1">
      <alignment/>
      <protection/>
    </xf>
    <xf numFmtId="0" fontId="29" fillId="0" borderId="15" xfId="98" applyFont="1" applyFill="1" applyBorder="1">
      <alignment/>
      <protection/>
    </xf>
    <xf numFmtId="0" fontId="23" fillId="0" borderId="15" xfId="98" applyFont="1" applyFill="1" applyBorder="1" applyAlignment="1">
      <alignment horizontal="center" wrapText="1"/>
      <protection/>
    </xf>
    <xf numFmtId="0" fontId="30" fillId="0" borderId="10" xfId="93" applyFont="1" applyFill="1" applyBorder="1" applyAlignment="1">
      <alignment horizontal="center" vertical="center" textRotation="90" wrapText="1"/>
      <protection/>
    </xf>
    <xf numFmtId="0" fontId="30" fillId="0" borderId="10" xfId="95" applyFont="1" applyFill="1" applyBorder="1" applyAlignment="1">
      <alignment horizontal="center" vertical="center" textRotation="90" wrapText="1"/>
      <protection/>
    </xf>
    <xf numFmtId="0" fontId="30" fillId="0" borderId="10" xfId="96" applyFont="1" applyFill="1" applyBorder="1" applyAlignment="1">
      <alignment horizontal="center" vertical="center" textRotation="90" wrapText="1"/>
      <protection/>
    </xf>
    <xf numFmtId="0" fontId="59" fillId="0" borderId="10" xfId="89" applyFont="1" applyFill="1" applyBorder="1" applyAlignment="1">
      <alignment horizontal="center" vertical="center" textRotation="90" wrapText="1"/>
      <protection/>
    </xf>
    <xf numFmtId="0" fontId="30" fillId="0" borderId="10" xfId="88" applyFont="1" applyFill="1" applyBorder="1" applyAlignment="1">
      <alignment horizontal="center" vertical="center" textRotation="90" wrapText="1"/>
      <protection/>
    </xf>
    <xf numFmtId="0" fontId="59" fillId="0" borderId="10" xfId="88" applyFont="1" applyFill="1" applyBorder="1" applyAlignment="1">
      <alignment horizontal="center" vertical="center" textRotation="90" wrapText="1"/>
      <protection/>
    </xf>
    <xf numFmtId="0" fontId="29" fillId="0" borderId="33" xfId="128" applyFont="1" applyFill="1" applyBorder="1" applyAlignment="1">
      <alignment horizontal="center" vertical="center"/>
      <protection/>
    </xf>
    <xf numFmtId="0" fontId="28" fillId="0" borderId="22" xfId="128" applyFont="1" applyFill="1" applyBorder="1">
      <alignment/>
      <protection/>
    </xf>
    <xf numFmtId="0" fontId="28" fillId="0" borderId="17" xfId="128" applyFont="1" applyFill="1" applyBorder="1">
      <alignment/>
      <protection/>
    </xf>
    <xf numFmtId="0" fontId="79" fillId="0" borderId="17" xfId="83" applyFont="1" applyFill="1" applyBorder="1" applyAlignment="1">
      <alignment horizontal="center"/>
      <protection/>
    </xf>
    <xf numFmtId="0" fontId="28" fillId="0" borderId="14" xfId="128" applyFont="1" applyFill="1" applyBorder="1">
      <alignment/>
      <protection/>
    </xf>
    <xf numFmtId="0" fontId="28" fillId="0" borderId="11" xfId="128" applyFont="1" applyFill="1" applyBorder="1">
      <alignment/>
      <protection/>
    </xf>
    <xf numFmtId="0" fontId="79" fillId="0" borderId="11" xfId="83" applyFont="1" applyFill="1" applyBorder="1" applyAlignment="1">
      <alignment horizontal="center"/>
      <protection/>
    </xf>
    <xf numFmtId="0" fontId="28" fillId="0" borderId="14" xfId="87" applyFont="1" applyFill="1" applyBorder="1" applyAlignment="1">
      <alignment horizontal="left" vertical="top"/>
      <protection/>
    </xf>
    <xf numFmtId="0" fontId="28" fillId="0" borderId="11" xfId="128" applyFont="1" applyFill="1" applyBorder="1" applyAlignment="1">
      <alignment horizontal="left" vertical="top" wrapText="1"/>
      <protection/>
    </xf>
    <xf numFmtId="0" fontId="28" fillId="0" borderId="11" xfId="128" applyFont="1" applyFill="1" applyBorder="1" applyAlignment="1">
      <alignment horizontal="center"/>
      <protection/>
    </xf>
    <xf numFmtId="0" fontId="28" fillId="0" borderId="11" xfId="128" applyFont="1" applyFill="1" applyBorder="1" applyAlignment="1">
      <alignment wrapText="1"/>
      <protection/>
    </xf>
    <xf numFmtId="0" fontId="28" fillId="0" borderId="21" xfId="128" applyFont="1" applyFill="1" applyBorder="1" applyAlignment="1">
      <alignment horizontal="center"/>
      <protection/>
    </xf>
    <xf numFmtId="0" fontId="30" fillId="0" borderId="0" xfId="128" applyFont="1" applyFill="1">
      <alignment/>
      <protection/>
    </xf>
    <xf numFmtId="0" fontId="79" fillId="0" borderId="0" xfId="127" applyFont="1" applyFill="1">
      <alignment/>
      <protection/>
    </xf>
    <xf numFmtId="0" fontId="41" fillId="0" borderId="13" xfId="127" applyFont="1" applyFill="1" applyBorder="1">
      <alignment/>
      <protection/>
    </xf>
    <xf numFmtId="0" fontId="79" fillId="0" borderId="0" xfId="127" applyFont="1" applyFill="1" applyBorder="1">
      <alignment/>
      <protection/>
    </xf>
    <xf numFmtId="0" fontId="41" fillId="0" borderId="0" xfId="127" applyFont="1" applyFill="1" applyBorder="1">
      <alignment/>
      <protection/>
    </xf>
    <xf numFmtId="0" fontId="44" fillId="0" borderId="0" xfId="127" applyFont="1" applyFill="1" applyAlignment="1">
      <alignment horizontal="center"/>
      <protection/>
    </xf>
    <xf numFmtId="0" fontId="23" fillId="0" borderId="27" xfId="98" applyFont="1" applyFill="1" applyBorder="1" applyAlignment="1">
      <alignment horizontal="center" wrapText="1"/>
      <protection/>
    </xf>
    <xf numFmtId="0" fontId="30" fillId="0" borderId="10" xfId="94" applyFont="1" applyFill="1" applyBorder="1" applyAlignment="1">
      <alignment horizontal="center" vertical="center" textRotation="90" wrapText="1"/>
      <protection/>
    </xf>
    <xf numFmtId="0" fontId="59" fillId="0" borderId="10" xfId="89" applyFont="1" applyFill="1" applyBorder="1" applyAlignment="1">
      <alignment horizontal="left" vertical="center" textRotation="90" wrapText="1"/>
      <protection/>
    </xf>
    <xf numFmtId="0" fontId="30" fillId="0" borderId="10" xfId="88" applyFont="1" applyFill="1" applyBorder="1" applyAlignment="1">
      <alignment horizontal="left" vertical="center" textRotation="90" wrapText="1"/>
      <protection/>
    </xf>
    <xf numFmtId="0" fontId="59" fillId="0" borderId="10" xfId="88" applyFont="1" applyFill="1" applyBorder="1" applyAlignment="1">
      <alignment horizontal="left" vertical="center" textRotation="90" wrapText="1"/>
      <protection/>
    </xf>
    <xf numFmtId="0" fontId="29" fillId="0" borderId="10" xfId="75" applyFont="1" applyFill="1" applyBorder="1" applyAlignment="1">
      <alignment horizontal="center" vertical="center"/>
      <protection/>
    </xf>
    <xf numFmtId="0" fontId="44" fillId="0" borderId="10" xfId="127" applyFont="1" applyFill="1" applyBorder="1" applyAlignment="1">
      <alignment horizontal="center" vertical="center"/>
      <protection/>
    </xf>
    <xf numFmtId="0" fontId="41" fillId="0" borderId="11" xfId="127" applyFont="1" applyFill="1" applyBorder="1">
      <alignment/>
      <protection/>
    </xf>
    <xf numFmtId="0" fontId="41" fillId="0" borderId="12" xfId="127" applyFont="1" applyFill="1" applyBorder="1">
      <alignment/>
      <protection/>
    </xf>
    <xf numFmtId="0" fontId="30" fillId="0" borderId="21" xfId="127" applyFont="1" applyFill="1" applyBorder="1">
      <alignment/>
      <protection/>
    </xf>
    <xf numFmtId="0" fontId="30" fillId="0" borderId="0" xfId="127" applyFont="1" applyFill="1">
      <alignment/>
      <protection/>
    </xf>
    <xf numFmtId="0" fontId="41" fillId="0" borderId="0" xfId="127" applyFont="1" applyFill="1" applyBorder="1" applyAlignment="1">
      <alignment horizontal="center"/>
      <protection/>
    </xf>
    <xf numFmtId="0" fontId="79" fillId="0" borderId="0" xfId="127" applyFont="1" applyFill="1" applyBorder="1" applyAlignment="1">
      <alignment horizontal="center"/>
      <protection/>
    </xf>
    <xf numFmtId="0" fontId="46" fillId="0" borderId="0" xfId="127" applyFont="1" applyFill="1">
      <alignment/>
      <protection/>
    </xf>
    <xf numFmtId="0" fontId="44" fillId="0" borderId="0" xfId="129" applyFont="1" applyFill="1" applyAlignment="1">
      <alignment horizontal="right"/>
      <protection/>
    </xf>
    <xf numFmtId="0" fontId="21" fillId="0" borderId="0" xfId="80" applyFont="1" applyFill="1" applyBorder="1" applyAlignment="1">
      <alignment horizontal="center" vertical="top" wrapText="1"/>
      <protection/>
    </xf>
    <xf numFmtId="0" fontId="29" fillId="0" borderId="0" xfId="98" applyFont="1" applyFill="1" applyBorder="1" applyAlignment="1">
      <alignment horizontal="center"/>
      <protection/>
    </xf>
    <xf numFmtId="0" fontId="29" fillId="0" borderId="0" xfId="98" applyFont="1" applyFill="1" applyBorder="1" applyAlignment="1">
      <alignment horizontal="center" vertical="center" wrapText="1"/>
      <protection/>
    </xf>
    <xf numFmtId="0" fontId="21" fillId="0" borderId="0" xfId="80" applyFont="1" applyFill="1" applyBorder="1" applyAlignment="1">
      <alignment horizontal="center"/>
      <protection/>
    </xf>
    <xf numFmtId="0" fontId="21" fillId="0" borderId="0" xfId="80" applyFont="1" applyFill="1" applyBorder="1" applyAlignment="1">
      <alignment horizontal="center" vertical="top"/>
      <protection/>
    </xf>
    <xf numFmtId="49" fontId="27" fillId="0" borderId="0" xfId="98" applyNumberFormat="1" applyFont="1" applyFill="1" applyBorder="1" applyAlignment="1">
      <alignment horizontal="right" vertical="center"/>
      <protection/>
    </xf>
    <xf numFmtId="0" fontId="29" fillId="0" borderId="0" xfId="98" applyFont="1" applyFill="1" applyBorder="1" applyAlignment="1">
      <alignment horizontal="right" vertical="center"/>
      <protection/>
    </xf>
    <xf numFmtId="0" fontId="23" fillId="0" borderId="11" xfId="124" applyNumberFormat="1" applyFont="1" applyFill="1" applyBorder="1" applyAlignment="1">
      <alignment horizontal="center" vertical="center" wrapText="1"/>
      <protection/>
    </xf>
    <xf numFmtId="16" fontId="23" fillId="0" borderId="11" xfId="124" applyNumberFormat="1" applyFont="1" applyFill="1" applyBorder="1" applyAlignment="1" quotePrefix="1">
      <alignment horizontal="center" vertical="center" wrapText="1"/>
      <protection/>
    </xf>
    <xf numFmtId="0" fontId="23" fillId="0" borderId="11" xfId="124" applyNumberFormat="1" applyFont="1" applyFill="1" applyBorder="1" applyAlignment="1" quotePrefix="1">
      <alignment horizontal="center" vertical="center" wrapText="1"/>
      <protection/>
    </xf>
    <xf numFmtId="14" fontId="23" fillId="0" borderId="11" xfId="124" applyNumberFormat="1" applyFont="1" applyFill="1" applyBorder="1" applyAlignment="1" quotePrefix="1">
      <alignment horizontal="center" vertical="center" wrapText="1"/>
      <protection/>
    </xf>
    <xf numFmtId="0" fontId="23" fillId="0" borderId="11" xfId="124" applyFont="1" applyFill="1" applyBorder="1" applyAlignment="1" quotePrefix="1">
      <alignment horizontal="center" vertical="center" wrapText="1"/>
      <protection/>
    </xf>
    <xf numFmtId="0" fontId="23" fillId="0" borderId="11" xfId="87" applyFont="1" applyFill="1" applyBorder="1" applyAlignment="1" quotePrefix="1">
      <alignment horizontal="center" vertical="center"/>
      <protection/>
    </xf>
    <xf numFmtId="0" fontId="23" fillId="0" borderId="11" xfId="98" applyFont="1" applyFill="1" applyBorder="1" applyAlignment="1" quotePrefix="1">
      <alignment horizontal="center" vertical="center" wrapText="1"/>
      <protection/>
    </xf>
    <xf numFmtId="0" fontId="23" fillId="0" borderId="11" xfId="91" applyFont="1" applyFill="1" applyBorder="1" applyAlignment="1" quotePrefix="1">
      <alignment horizontal="center" vertical="center"/>
      <protection/>
    </xf>
    <xf numFmtId="0" fontId="23" fillId="0" borderId="11" xfId="98" applyNumberFormat="1" applyFont="1" applyFill="1" applyBorder="1" applyAlignment="1" quotePrefix="1">
      <alignment horizontal="center" vertical="center" wrapText="1"/>
      <protection/>
    </xf>
    <xf numFmtId="0" fontId="23" fillId="0" borderId="11" xfId="87" applyFont="1" applyFill="1" applyBorder="1" applyAlignment="1">
      <alignment horizontal="center" vertical="center" wrapText="1"/>
      <protection/>
    </xf>
    <xf numFmtId="0" fontId="23" fillId="0" borderId="11" xfId="87" applyFont="1" applyFill="1" applyBorder="1" applyAlignment="1" quotePrefix="1">
      <alignment horizontal="center" vertical="center" wrapText="1"/>
      <protection/>
    </xf>
    <xf numFmtId="0" fontId="23" fillId="0" borderId="11" xfId="125" applyFont="1" applyFill="1" applyBorder="1" applyAlignment="1" quotePrefix="1">
      <alignment horizontal="center" vertical="center"/>
      <protection/>
    </xf>
    <xf numFmtId="14" fontId="23" fillId="0" borderId="11" xfId="98" applyNumberFormat="1" applyFont="1" applyFill="1" applyBorder="1" applyAlignment="1" quotePrefix="1">
      <alignment horizontal="center" vertical="center" wrapText="1"/>
      <protection/>
    </xf>
    <xf numFmtId="0" fontId="23" fillId="0" borderId="21" xfId="87" applyFont="1" applyFill="1" applyBorder="1" applyAlignment="1" quotePrefix="1">
      <alignment horizontal="center" vertical="center" wrapText="1"/>
      <protection/>
    </xf>
    <xf numFmtId="0" fontId="39" fillId="0" borderId="17" xfId="129" applyFont="1" applyFill="1" applyBorder="1" applyAlignment="1">
      <alignment horizontal="center" vertical="center" wrapText="1"/>
      <protection/>
    </xf>
    <xf numFmtId="0" fontId="39" fillId="0" borderId="11" xfId="129" applyFont="1" applyFill="1" applyBorder="1" applyAlignment="1">
      <alignment horizontal="center" vertical="center" wrapText="1"/>
      <protection/>
    </xf>
    <xf numFmtId="0" fontId="43" fillId="0" borderId="11" xfId="129" applyFont="1" applyFill="1" applyBorder="1" applyAlignment="1">
      <alignment horizontal="center" vertical="center" wrapText="1"/>
      <protection/>
    </xf>
    <xf numFmtId="0" fontId="45" fillId="0" borderId="11" xfId="129" applyFont="1" applyFill="1" applyBorder="1" applyAlignment="1">
      <alignment horizontal="center" vertical="center" wrapText="1"/>
      <protection/>
    </xf>
    <xf numFmtId="0" fontId="45" fillId="0" borderId="21" xfId="129" applyFont="1" applyFill="1" applyBorder="1" applyAlignment="1">
      <alignment horizontal="center" vertical="center" wrapText="1"/>
      <protection/>
    </xf>
    <xf numFmtId="0" fontId="82" fillId="0" borderId="21" xfId="127" applyFont="1" applyFill="1" applyBorder="1" applyAlignment="1" quotePrefix="1">
      <alignment horizontal="center" vertical="center"/>
      <protection/>
    </xf>
    <xf numFmtId="0" fontId="23" fillId="0" borderId="28" xfId="87" applyFont="1" applyFill="1" applyBorder="1" applyAlignment="1" quotePrefix="1">
      <alignment horizontal="center" vertical="center" wrapText="1"/>
      <protection/>
    </xf>
    <xf numFmtId="0" fontId="21" fillId="0" borderId="36" xfId="75" applyFont="1" applyFill="1" applyBorder="1" applyAlignment="1">
      <alignment horizontal="left" vertical="center"/>
      <protection/>
    </xf>
    <xf numFmtId="0" fontId="21" fillId="0" borderId="28" xfId="75" applyFont="1" applyFill="1" applyBorder="1" applyAlignment="1">
      <alignment horizontal="left" vertical="center"/>
      <protection/>
    </xf>
    <xf numFmtId="0" fontId="28" fillId="0" borderId="28" xfId="87" applyFont="1" applyFill="1" applyBorder="1" applyAlignment="1">
      <alignment horizontal="left" vertical="center" wrapText="1"/>
      <protection/>
    </xf>
    <xf numFmtId="0" fontId="21" fillId="0" borderId="14" xfId="75" applyFont="1" applyFill="1" applyBorder="1" applyAlignment="1">
      <alignment horizontal="left" vertical="center"/>
      <protection/>
    </xf>
    <xf numFmtId="0" fontId="21" fillId="0" borderId="11" xfId="75" applyFont="1" applyFill="1" applyBorder="1" applyAlignment="1">
      <alignment horizontal="left" vertical="center"/>
      <protection/>
    </xf>
    <xf numFmtId="0" fontId="28" fillId="0" borderId="11" xfId="87" applyFont="1" applyFill="1" applyBorder="1" applyAlignment="1">
      <alignment horizontal="left" vertical="center" wrapText="1"/>
      <protection/>
    </xf>
    <xf numFmtId="0" fontId="23" fillId="0" borderId="21" xfId="128" applyFont="1" applyFill="1" applyBorder="1" applyAlignment="1" quotePrefix="1">
      <alignment horizontal="center"/>
      <protection/>
    </xf>
    <xf numFmtId="0" fontId="82" fillId="0" borderId="17" xfId="83" applyFont="1" applyFill="1" applyBorder="1" applyAlignment="1" quotePrefix="1">
      <alignment horizontal="center"/>
      <protection/>
    </xf>
    <xf numFmtId="0" fontId="23" fillId="0" borderId="17" xfId="0" applyFont="1" applyFill="1" applyBorder="1" applyAlignment="1" quotePrefix="1">
      <alignment horizontal="center" vertical="center" wrapText="1"/>
    </xf>
    <xf numFmtId="0" fontId="23" fillId="0" borderId="11" xfId="0" applyFont="1" applyFill="1" applyBorder="1" applyAlignment="1" quotePrefix="1">
      <alignment horizontal="center" vertical="center" wrapText="1"/>
    </xf>
    <xf numFmtId="0" fontId="23" fillId="0" borderId="21" xfId="0" applyFont="1" applyFill="1" applyBorder="1" applyAlignment="1" quotePrefix="1">
      <alignment horizontal="center" vertical="center" wrapText="1"/>
    </xf>
    <xf numFmtId="49" fontId="29" fillId="24" borderId="27" xfId="126" applyNumberFormat="1" applyFont="1" applyFill="1" applyBorder="1" applyAlignment="1" quotePrefix="1">
      <alignment horizontal="center" vertical="center" wrapText="1"/>
      <protection/>
    </xf>
    <xf numFmtId="0" fontId="29" fillId="7" borderId="19" xfId="98" applyFont="1" applyFill="1" applyBorder="1" applyAlignment="1" quotePrefix="1">
      <alignment horizontal="center" vertical="center" wrapText="1"/>
      <protection/>
    </xf>
    <xf numFmtId="0" fontId="29" fillId="4" borderId="19" xfId="98" applyFont="1" applyFill="1" applyBorder="1" applyAlignment="1" quotePrefix="1">
      <alignment horizontal="center" vertical="center" wrapText="1"/>
      <protection/>
    </xf>
    <xf numFmtId="0" fontId="21" fillId="0" borderId="19" xfId="98" applyFont="1" applyFill="1" applyBorder="1" applyAlignment="1" quotePrefix="1">
      <alignment horizontal="center" vertical="center" wrapText="1"/>
      <protection/>
    </xf>
    <xf numFmtId="0" fontId="21" fillId="0" borderId="21" xfId="98" applyFont="1" applyFill="1" applyBorder="1" applyAlignment="1" quotePrefix="1">
      <alignment horizontal="center" vertical="center" wrapText="1"/>
      <protection/>
    </xf>
    <xf numFmtId="0" fontId="29" fillId="0" borderId="0" xfId="80" applyFont="1" applyFill="1" applyAlignment="1">
      <alignment horizontal="center" vertical="center" wrapText="1"/>
      <protection/>
    </xf>
    <xf numFmtId="0" fontId="21" fillId="0" borderId="0" xfId="80" applyFont="1" applyFill="1" applyAlignment="1">
      <alignment horizontal="center" vertical="center" wrapText="1"/>
      <protection/>
    </xf>
    <xf numFmtId="0" fontId="1" fillId="4" borderId="0" xfId="17" applyFont="1" applyAlignment="1">
      <alignment horizontal="center" vertical="center"/>
    </xf>
    <xf numFmtId="0" fontId="83" fillId="0" borderId="11" xfId="87" applyFont="1" applyFill="1" applyBorder="1" applyAlignment="1" quotePrefix="1">
      <alignment horizontal="center" vertical="center" wrapText="1"/>
      <protection/>
    </xf>
    <xf numFmtId="0" fontId="83" fillId="0" borderId="11" xfId="87" applyFont="1" applyFill="1" applyBorder="1" applyAlignment="1">
      <alignment horizontal="center" vertical="center" wrapText="1"/>
      <protection/>
    </xf>
    <xf numFmtId="0" fontId="83" fillId="0" borderId="21" xfId="87" applyFont="1" applyFill="1" applyBorder="1" applyAlignment="1" quotePrefix="1">
      <alignment horizontal="center" vertical="center" wrapText="1"/>
      <protection/>
    </xf>
    <xf numFmtId="0" fontId="23" fillId="0" borderId="28" xfId="125" applyFont="1" applyFill="1" applyBorder="1" applyAlignment="1" quotePrefix="1">
      <alignment horizontal="center" vertical="center"/>
      <protection/>
    </xf>
    <xf numFmtId="0" fontId="24" fillId="0" borderId="37" xfId="125" applyFont="1" applyFill="1" applyBorder="1" applyAlignment="1">
      <alignment vertical="center"/>
      <protection/>
    </xf>
    <xf numFmtId="0" fontId="29" fillId="0" borderId="14" xfId="87" applyFont="1" applyFill="1" applyBorder="1" applyAlignment="1">
      <alignment horizontal="left" vertical="top"/>
      <protection/>
    </xf>
    <xf numFmtId="0" fontId="24" fillId="0" borderId="14" xfId="125" applyFont="1" applyFill="1" applyBorder="1" applyAlignment="1">
      <alignment horizontal="left" vertical="top" wrapText="1"/>
      <protection/>
    </xf>
    <xf numFmtId="0" fontId="24" fillId="0" borderId="14" xfId="125" applyFont="1" applyFill="1" applyBorder="1" applyAlignment="1">
      <alignment horizontal="left" vertical="top"/>
      <protection/>
    </xf>
    <xf numFmtId="0" fontId="24" fillId="0" borderId="20" xfId="125" applyFont="1" applyFill="1" applyBorder="1" applyAlignment="1">
      <alignment horizontal="left" vertical="top"/>
      <protection/>
    </xf>
    <xf numFmtId="0" fontId="39" fillId="0" borderId="17" xfId="129" applyFont="1" applyBorder="1" applyAlignment="1" quotePrefix="1">
      <alignment horizontal="center" vertical="center" wrapText="1"/>
      <protection/>
    </xf>
    <xf numFmtId="0" fontId="38" fillId="0" borderId="17" xfId="0" applyNumberFormat="1" applyFont="1" applyBorder="1" applyAlignment="1">
      <alignment horizontal="center" vertical="center"/>
    </xf>
    <xf numFmtId="0" fontId="39" fillId="0" borderId="11" xfId="129" applyFont="1" applyBorder="1" applyAlignment="1" quotePrefix="1">
      <alignment horizontal="center" vertical="center" wrapText="1"/>
      <protection/>
    </xf>
    <xf numFmtId="0" fontId="38" fillId="0" borderId="11" xfId="0" applyNumberFormat="1" applyFont="1" applyBorder="1" applyAlignment="1" quotePrefix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39" fillId="0" borderId="21" xfId="129" applyFont="1" applyBorder="1" applyAlignment="1" quotePrefix="1">
      <alignment horizontal="center" vertical="center" wrapText="1"/>
      <protection/>
    </xf>
    <xf numFmtId="0" fontId="38" fillId="0" borderId="21" xfId="0" applyNumberFormat="1" applyFont="1" applyBorder="1" applyAlignment="1">
      <alignment horizontal="center" vertical="center"/>
    </xf>
    <xf numFmtId="0" fontId="28" fillId="0" borderId="0" xfId="126" applyFont="1" applyFill="1" applyAlignment="1">
      <alignment horizontal="right" vertical="center"/>
      <protection/>
    </xf>
    <xf numFmtId="0" fontId="28" fillId="0" borderId="12" xfId="98" applyFont="1" applyFill="1" applyBorder="1" applyAlignment="1">
      <alignment horizontal="right" vertical="top" wrapText="1"/>
      <protection/>
    </xf>
    <xf numFmtId="0" fontId="28" fillId="0" borderId="12" xfId="98" applyFont="1" applyFill="1" applyBorder="1">
      <alignment/>
      <protection/>
    </xf>
    <xf numFmtId="0" fontId="28" fillId="0" borderId="12" xfId="98" applyFont="1" applyFill="1" applyBorder="1" applyAlignment="1">
      <alignment vertical="top"/>
      <protection/>
    </xf>
    <xf numFmtId="0" fontId="28" fillId="0" borderId="12" xfId="98" applyFont="1" applyFill="1" applyBorder="1" applyAlignment="1">
      <alignment horizontal="center" vertical="center"/>
      <protection/>
    </xf>
    <xf numFmtId="0" fontId="28" fillId="0" borderId="13" xfId="80" applyFont="1" applyFill="1" applyBorder="1" applyAlignment="1">
      <alignment horizontal="center"/>
      <protection/>
    </xf>
    <xf numFmtId="0" fontId="28" fillId="0" borderId="32" xfId="80" applyFont="1" applyFill="1" applyBorder="1" applyAlignment="1">
      <alignment horizontal="center" vertical="top"/>
      <protection/>
    </xf>
    <xf numFmtId="0" fontId="28" fillId="0" borderId="12" xfId="98" applyNumberFormat="1" applyFont="1" applyFill="1" applyBorder="1" applyAlignment="1" quotePrefix="1">
      <alignment horizontal="right" vertical="top" wrapText="1"/>
      <protection/>
    </xf>
    <xf numFmtId="0" fontId="28" fillId="0" borderId="12" xfId="87" applyFont="1" applyFill="1" applyBorder="1" applyAlignment="1">
      <alignment horizontal="right" vertical="top" wrapText="1"/>
      <protection/>
    </xf>
    <xf numFmtId="0" fontId="28" fillId="0" borderId="12" xfId="98" applyNumberFormat="1" applyFont="1" applyFill="1" applyBorder="1" applyAlignment="1">
      <alignment horizontal="right" wrapText="1"/>
      <protection/>
    </xf>
    <xf numFmtId="0" fontId="28" fillId="0" borderId="12" xfId="98" applyNumberFormat="1" applyFont="1" applyFill="1" applyBorder="1" applyAlignment="1" quotePrefix="1">
      <alignment horizontal="left" vertical="top" wrapText="1"/>
      <protection/>
    </xf>
    <xf numFmtId="0" fontId="28" fillId="0" borderId="12" xfId="125" applyFont="1" applyFill="1" applyBorder="1" applyAlignment="1">
      <alignment horizontal="left" vertical="top"/>
      <protection/>
    </xf>
    <xf numFmtId="0" fontId="28" fillId="0" borderId="12" xfId="98" applyFont="1" applyFill="1" applyBorder="1" applyAlignment="1">
      <alignment horizontal="right"/>
      <protection/>
    </xf>
    <xf numFmtId="0" fontId="28" fillId="0" borderId="12" xfId="87" applyFont="1" applyFill="1" applyBorder="1" applyAlignment="1">
      <alignment horizontal="right" vertical="top"/>
      <protection/>
    </xf>
    <xf numFmtId="0" fontId="28" fillId="0" borderId="23" xfId="125" applyFont="1" applyFill="1" applyBorder="1" applyAlignment="1">
      <alignment horizontal="right" vertical="top"/>
      <protection/>
    </xf>
    <xf numFmtId="0" fontId="79" fillId="0" borderId="28" xfId="127" applyFont="1" applyFill="1" applyBorder="1">
      <alignment/>
      <protection/>
    </xf>
    <xf numFmtId="0" fontId="79" fillId="0" borderId="11" xfId="127" applyFont="1" applyFill="1" applyBorder="1">
      <alignment/>
      <protection/>
    </xf>
    <xf numFmtId="0" fontId="48" fillId="0" borderId="12" xfId="87" applyFont="1" applyFill="1" applyBorder="1" applyAlignment="1">
      <alignment horizontal="center" vertical="center" wrapText="1"/>
      <protection/>
    </xf>
    <xf numFmtId="0" fontId="48" fillId="0" borderId="12" xfId="87" applyFont="1" applyFill="1" applyBorder="1" applyAlignment="1">
      <alignment horizontal="right" vertical="center" wrapText="1"/>
      <protection/>
    </xf>
    <xf numFmtId="0" fontId="29" fillId="0" borderId="12" xfId="98" applyFont="1" applyFill="1" applyBorder="1" applyAlignment="1">
      <alignment horizontal="right" vertical="center"/>
      <protection/>
    </xf>
    <xf numFmtId="0" fontId="22" fillId="0" borderId="12" xfId="98" applyFont="1" applyFill="1" applyBorder="1" applyAlignment="1">
      <alignment horizontal="right" vertical="center"/>
      <protection/>
    </xf>
    <xf numFmtId="0" fontId="22" fillId="0" borderId="23" xfId="98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horizontal="right" vertical="center"/>
      <protection/>
    </xf>
    <xf numFmtId="0" fontId="21" fillId="0" borderId="13" xfId="80" applyFont="1" applyFill="1" applyBorder="1" applyAlignment="1">
      <alignment horizontal="right"/>
      <protection/>
    </xf>
    <xf numFmtId="219" fontId="21" fillId="0" borderId="11" xfId="128" applyNumberFormat="1" applyFont="1" applyFill="1" applyBorder="1">
      <alignment/>
      <protection/>
    </xf>
    <xf numFmtId="219" fontId="21" fillId="0" borderId="12" xfId="128" applyNumberFormat="1" applyFont="1" applyFill="1" applyBorder="1">
      <alignment/>
      <protection/>
    </xf>
    <xf numFmtId="219" fontId="29" fillId="0" borderId="21" xfId="128" applyNumberFormat="1" applyFont="1" applyFill="1" applyBorder="1" applyAlignment="1">
      <alignment horizontal="right"/>
      <protection/>
    </xf>
    <xf numFmtId="219" fontId="29" fillId="0" borderId="23" xfId="128" applyNumberFormat="1" applyFont="1" applyFill="1" applyBorder="1" applyAlignment="1">
      <alignment horizontal="right"/>
      <protection/>
    </xf>
    <xf numFmtId="219" fontId="44" fillId="0" borderId="17" xfId="83" applyNumberFormat="1" applyFont="1" applyFill="1" applyBorder="1" applyAlignment="1">
      <alignment horizontal="right" wrapText="1"/>
      <protection/>
    </xf>
    <xf numFmtId="219" fontId="30" fillId="0" borderId="17" xfId="93" applyNumberFormat="1" applyFont="1" applyFill="1" applyBorder="1" applyAlignment="1">
      <alignment horizontal="right" textRotation="90" wrapText="1"/>
      <protection/>
    </xf>
    <xf numFmtId="219" fontId="30" fillId="0" borderId="17" xfId="95" applyNumberFormat="1" applyFont="1" applyFill="1" applyBorder="1" applyAlignment="1">
      <alignment horizontal="right" textRotation="90" wrapText="1"/>
      <protection/>
    </xf>
    <xf numFmtId="219" fontId="30" fillId="0" borderId="17" xfId="96" applyNumberFormat="1" applyFont="1" applyFill="1" applyBorder="1" applyAlignment="1">
      <alignment horizontal="right" textRotation="90" wrapText="1"/>
      <protection/>
    </xf>
    <xf numFmtId="219" fontId="59" fillId="0" borderId="17" xfId="89" applyNumberFormat="1" applyFont="1" applyFill="1" applyBorder="1" applyAlignment="1">
      <alignment horizontal="right" textRotation="90" wrapText="1"/>
      <protection/>
    </xf>
    <xf numFmtId="219" fontId="17" fillId="0" borderId="0" xfId="83" applyNumberFormat="1" applyFont="1" applyAlignment="1">
      <alignment horizontal="right"/>
      <protection/>
    </xf>
    <xf numFmtId="219" fontId="30" fillId="0" borderId="17" xfId="88" applyNumberFormat="1" applyFont="1" applyFill="1" applyBorder="1" applyAlignment="1">
      <alignment horizontal="right" textRotation="90" wrapText="1"/>
      <protection/>
    </xf>
    <xf numFmtId="219" fontId="59" fillId="0" borderId="17" xfId="88" applyNumberFormat="1" applyFont="1" applyFill="1" applyBorder="1" applyAlignment="1">
      <alignment horizontal="right" textRotation="90" wrapText="1"/>
      <protection/>
    </xf>
    <xf numFmtId="219" fontId="44" fillId="0" borderId="29" xfId="84" applyNumberFormat="1" applyFont="1" applyFill="1" applyBorder="1" applyAlignment="1">
      <alignment horizontal="right" wrapText="1"/>
      <protection/>
    </xf>
    <xf numFmtId="219" fontId="44" fillId="0" borderId="11" xfId="83" applyNumberFormat="1" applyFont="1" applyFill="1" applyBorder="1" applyAlignment="1">
      <alignment horizontal="right" wrapText="1"/>
      <protection/>
    </xf>
    <xf numFmtId="219" fontId="30" fillId="0" borderId="11" xfId="93" applyNumberFormat="1" applyFont="1" applyFill="1" applyBorder="1" applyAlignment="1">
      <alignment horizontal="right" textRotation="90" wrapText="1"/>
      <protection/>
    </xf>
    <xf numFmtId="219" fontId="30" fillId="0" borderId="11" xfId="95" applyNumberFormat="1" applyFont="1" applyFill="1" applyBorder="1" applyAlignment="1">
      <alignment horizontal="right" textRotation="90" wrapText="1"/>
      <protection/>
    </xf>
    <xf numFmtId="219" fontId="30" fillId="0" borderId="11" xfId="96" applyNumberFormat="1" applyFont="1" applyFill="1" applyBorder="1" applyAlignment="1">
      <alignment horizontal="right" textRotation="90" wrapText="1"/>
      <protection/>
    </xf>
    <xf numFmtId="219" fontId="59" fillId="0" borderId="11" xfId="89" applyNumberFormat="1" applyFont="1" applyFill="1" applyBorder="1" applyAlignment="1">
      <alignment horizontal="right" textRotation="90" wrapText="1"/>
      <protection/>
    </xf>
    <xf numFmtId="219" fontId="30" fillId="0" borderId="11" xfId="88" applyNumberFormat="1" applyFont="1" applyFill="1" applyBorder="1" applyAlignment="1">
      <alignment horizontal="right" textRotation="90" wrapText="1"/>
      <protection/>
    </xf>
    <xf numFmtId="219" fontId="59" fillId="0" borderId="11" xfId="88" applyNumberFormat="1" applyFont="1" applyFill="1" applyBorder="1" applyAlignment="1">
      <alignment horizontal="right" textRotation="90" wrapText="1"/>
      <protection/>
    </xf>
    <xf numFmtId="219" fontId="44" fillId="0" borderId="12" xfId="84" applyNumberFormat="1" applyFont="1" applyFill="1" applyBorder="1" applyAlignment="1">
      <alignment horizontal="right" wrapText="1"/>
      <protection/>
    </xf>
    <xf numFmtId="219" fontId="29" fillId="0" borderId="11" xfId="128" applyNumberFormat="1" applyFont="1" applyFill="1" applyBorder="1" applyAlignment="1">
      <alignment horizontal="right"/>
      <protection/>
    </xf>
    <xf numFmtId="219" fontId="29" fillId="0" borderId="12" xfId="128" applyNumberFormat="1" applyFont="1" applyFill="1" applyBorder="1" applyAlignment="1">
      <alignment horizontal="right"/>
      <protection/>
    </xf>
    <xf numFmtId="219" fontId="30" fillId="0" borderId="21" xfId="127" applyNumberFormat="1" applyFont="1" applyFill="1" applyBorder="1">
      <alignment/>
      <protection/>
    </xf>
    <xf numFmtId="219" fontId="30" fillId="0" borderId="23" xfId="127" applyNumberFormat="1" applyFont="1" applyFill="1" applyBorder="1">
      <alignment/>
      <protection/>
    </xf>
    <xf numFmtId="219" fontId="30" fillId="0" borderId="28" xfId="127" applyNumberFormat="1" applyFont="1" applyFill="1" applyBorder="1">
      <alignment/>
      <protection/>
    </xf>
    <xf numFmtId="219" fontId="30" fillId="0" borderId="38" xfId="127" applyNumberFormat="1" applyFont="1" applyFill="1" applyBorder="1">
      <alignment/>
      <protection/>
    </xf>
    <xf numFmtId="219" fontId="30" fillId="0" borderId="11" xfId="127" applyNumberFormat="1" applyFont="1" applyFill="1" applyBorder="1">
      <alignment/>
      <protection/>
    </xf>
    <xf numFmtId="219" fontId="30" fillId="0" borderId="12" xfId="127" applyNumberFormat="1" applyFont="1" applyFill="1" applyBorder="1">
      <alignment/>
      <protection/>
    </xf>
    <xf numFmtId="0" fontId="28" fillId="0" borderId="39" xfId="125" applyFont="1" applyFill="1" applyBorder="1" applyAlignment="1">
      <alignment vertical="center"/>
      <protection/>
    </xf>
    <xf numFmtId="219" fontId="28" fillId="0" borderId="12" xfId="98" applyNumberFormat="1" applyFont="1" applyFill="1" applyBorder="1">
      <alignment/>
      <protection/>
    </xf>
    <xf numFmtId="219" fontId="28" fillId="0" borderId="12" xfId="98" applyNumberFormat="1" applyFont="1" applyFill="1" applyBorder="1" applyAlignment="1" quotePrefix="1">
      <alignment horizontal="right" vertical="top" wrapText="1"/>
      <protection/>
    </xf>
    <xf numFmtId="219" fontId="28" fillId="0" borderId="12" xfId="98" applyNumberFormat="1" applyFont="1" applyFill="1" applyBorder="1" applyAlignment="1" quotePrefix="1">
      <alignment horizontal="left" vertical="top" wrapText="1"/>
      <protection/>
    </xf>
    <xf numFmtId="219" fontId="28" fillId="0" borderId="12" xfId="125" applyNumberFormat="1" applyFont="1" applyFill="1" applyBorder="1" applyAlignment="1">
      <alignment horizontal="right" vertical="top"/>
      <protection/>
    </xf>
    <xf numFmtId="219" fontId="21" fillId="0" borderId="0" xfId="98" applyNumberFormat="1" applyFont="1" applyFill="1" applyBorder="1">
      <alignment/>
      <protection/>
    </xf>
    <xf numFmtId="219" fontId="28" fillId="0" borderId="12" xfId="98" applyNumberFormat="1" applyFont="1" applyFill="1" applyBorder="1" applyAlignment="1">
      <alignment horizontal="right"/>
      <protection/>
    </xf>
    <xf numFmtId="219" fontId="48" fillId="0" borderId="12" xfId="87" applyNumberFormat="1" applyFont="1" applyFill="1" applyBorder="1" applyAlignment="1">
      <alignment horizontal="right" vertical="center" wrapText="1"/>
      <protection/>
    </xf>
    <xf numFmtId="2" fontId="22" fillId="0" borderId="29" xfId="98" applyNumberFormat="1" applyFont="1" applyFill="1" applyBorder="1" applyAlignment="1">
      <alignment horizontal="right" vertical="top" wrapText="1"/>
      <protection/>
    </xf>
    <xf numFmtId="2" fontId="22" fillId="0" borderId="12" xfId="98" applyNumberFormat="1" applyFont="1" applyFill="1" applyBorder="1" applyAlignment="1" quotePrefix="1">
      <alignment horizontal="right" vertical="top" wrapText="1"/>
      <protection/>
    </xf>
    <xf numFmtId="2" fontId="22" fillId="0" borderId="12" xfId="98" applyNumberFormat="1" applyFont="1" applyFill="1" applyBorder="1">
      <alignment/>
      <protection/>
    </xf>
    <xf numFmtId="2" fontId="22" fillId="0" borderId="12" xfId="98" applyNumberFormat="1" applyFont="1" applyFill="1" applyBorder="1" applyAlignment="1">
      <alignment vertical="top"/>
      <protection/>
    </xf>
    <xf numFmtId="2" fontId="22" fillId="0" borderId="12" xfId="98" applyNumberFormat="1" applyFont="1" applyFill="1" applyBorder="1" applyAlignment="1" quotePrefix="1">
      <alignment horizontal="left" vertical="top" wrapText="1"/>
      <protection/>
    </xf>
    <xf numFmtId="2" fontId="22" fillId="0" borderId="12" xfId="98" applyNumberFormat="1" applyFont="1" applyFill="1" applyBorder="1" applyAlignment="1">
      <alignment horizontal="left" wrapText="1"/>
      <protection/>
    </xf>
    <xf numFmtId="2" fontId="22" fillId="0" borderId="12" xfId="87" applyNumberFormat="1" applyFont="1" applyFill="1" applyBorder="1" applyAlignment="1">
      <alignment horizontal="right" vertical="top" wrapText="1"/>
      <protection/>
    </xf>
    <xf numFmtId="2" fontId="22" fillId="0" borderId="23" xfId="87" applyNumberFormat="1" applyFont="1" applyFill="1" applyBorder="1" applyAlignment="1">
      <alignment horizontal="right" vertical="top" wrapText="1"/>
      <protection/>
    </xf>
    <xf numFmtId="219" fontId="17" fillId="0" borderId="11" xfId="83" applyNumberFormat="1" applyFont="1" applyBorder="1" applyAlignment="1">
      <alignment horizontal="right"/>
      <protection/>
    </xf>
    <xf numFmtId="0" fontId="21" fillId="0" borderId="14" xfId="87" applyNumberFormat="1" applyFont="1" applyFill="1" applyBorder="1" applyAlignment="1">
      <alignment horizontal="left" vertical="center"/>
      <protection/>
    </xf>
    <xf numFmtId="0" fontId="37" fillId="0" borderId="14" xfId="87" applyFont="1" applyFill="1" applyBorder="1" applyAlignment="1">
      <alignment horizontal="left" vertical="center" wrapText="1"/>
      <protection/>
    </xf>
    <xf numFmtId="0" fontId="37" fillId="0" borderId="14" xfId="125" applyFont="1" applyFill="1" applyBorder="1" applyAlignment="1">
      <alignment horizontal="left" vertical="center"/>
      <protection/>
    </xf>
    <xf numFmtId="0" fontId="29" fillId="0" borderId="14" xfId="87" applyNumberFormat="1" applyFont="1" applyFill="1" applyBorder="1" applyAlignment="1">
      <alignment horizontal="left" vertical="center"/>
      <protection/>
    </xf>
    <xf numFmtId="0" fontId="21" fillId="0" borderId="11" xfId="98" applyFont="1" applyFill="1" applyBorder="1" applyAlignment="1">
      <alignment horizontal="right"/>
      <protection/>
    </xf>
    <xf numFmtId="0" fontId="21" fillId="0" borderId="11" xfId="0" applyFont="1" applyBorder="1" applyAlignment="1">
      <alignment horizontal="left" vertical="center" wrapText="1"/>
    </xf>
    <xf numFmtId="0" fontId="36" fillId="0" borderId="14" xfId="125" applyFont="1" applyFill="1" applyBorder="1" applyAlignment="1">
      <alignment horizontal="left" vertical="center"/>
      <protection/>
    </xf>
    <xf numFmtId="0" fontId="28" fillId="0" borderId="11" xfId="90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4" xfId="98" applyFont="1" applyFill="1" applyBorder="1" applyAlignment="1">
      <alignment horizontal="left" vertical="top" wrapText="1"/>
      <protection/>
    </xf>
    <xf numFmtId="0" fontId="21" fillId="0" borderId="19" xfId="9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49" fontId="27" fillId="0" borderId="0" xfId="98" applyNumberFormat="1" applyFont="1" applyFill="1" applyBorder="1" applyAlignment="1">
      <alignment horizontal="right" vertical="center" wrapText="1"/>
      <protection/>
    </xf>
    <xf numFmtId="0" fontId="48" fillId="0" borderId="11" xfId="87" applyFont="1" applyFill="1" applyBorder="1" applyAlignment="1">
      <alignment horizontal="right" vertical="center" wrapText="1"/>
      <protection/>
    </xf>
    <xf numFmtId="49" fontId="37" fillId="0" borderId="0" xfId="98" applyNumberFormat="1" applyFont="1" applyFill="1" applyBorder="1" applyAlignment="1">
      <alignment vertical="center" wrapText="1"/>
      <protection/>
    </xf>
    <xf numFmtId="0" fontId="53" fillId="0" borderId="0" xfId="80" applyFont="1" applyFill="1" applyAlignment="1">
      <alignment horizontal="left"/>
      <protection/>
    </xf>
    <xf numFmtId="49" fontId="37" fillId="0" borderId="0" xfId="98" applyNumberFormat="1" applyFont="1" applyFill="1" applyBorder="1" applyAlignment="1">
      <alignment horizontal="center" vertical="center" wrapText="1"/>
      <protection/>
    </xf>
    <xf numFmtId="0" fontId="21" fillId="0" borderId="32" xfId="80" applyFont="1" applyFill="1" applyBorder="1" applyAlignment="1">
      <alignment horizontal="center" vertical="top"/>
      <protection/>
    </xf>
    <xf numFmtId="0" fontId="21" fillId="0" borderId="32" xfId="80" applyFont="1" applyFill="1" applyBorder="1" applyAlignment="1">
      <alignment horizontal="center" vertical="top" wrapText="1"/>
      <protection/>
    </xf>
    <xf numFmtId="0" fontId="22" fillId="0" borderId="16" xfId="87" applyFont="1" applyFill="1" applyBorder="1" applyAlignment="1">
      <alignment horizontal="left" vertical="center" wrapText="1"/>
      <protection/>
    </xf>
    <xf numFmtId="0" fontId="22" fillId="0" borderId="15" xfId="87" applyFont="1" applyFill="1" applyBorder="1" applyAlignment="1">
      <alignment horizontal="left" vertical="center" wrapText="1"/>
      <protection/>
    </xf>
    <xf numFmtId="0" fontId="22" fillId="0" borderId="19" xfId="87" applyFont="1" applyFill="1" applyBorder="1" applyAlignment="1">
      <alignment horizontal="left" vertical="center" wrapText="1"/>
      <protection/>
    </xf>
    <xf numFmtId="0" fontId="22" fillId="0" borderId="16" xfId="124" applyFont="1" applyFill="1" applyBorder="1" applyAlignment="1">
      <alignment horizontal="left" vertical="center" wrapText="1"/>
      <protection/>
    </xf>
    <xf numFmtId="0" fontId="22" fillId="0" borderId="15" xfId="124" applyFont="1" applyFill="1" applyBorder="1" applyAlignment="1">
      <alignment horizontal="left" vertical="center" wrapText="1"/>
      <protection/>
    </xf>
    <xf numFmtId="0" fontId="22" fillId="0" borderId="19" xfId="124" applyFont="1" applyFill="1" applyBorder="1" applyAlignment="1">
      <alignment horizontal="left" vertical="center" wrapText="1"/>
      <protection/>
    </xf>
    <xf numFmtId="0" fontId="28" fillId="0" borderId="16" xfId="124" applyFont="1" applyFill="1" applyBorder="1" applyAlignment="1">
      <alignment horizontal="left" vertical="center" wrapText="1"/>
      <protection/>
    </xf>
    <xf numFmtId="0" fontId="28" fillId="0" borderId="15" xfId="124" applyFont="1" applyFill="1" applyBorder="1" applyAlignment="1">
      <alignment horizontal="left" vertical="center" wrapText="1"/>
      <protection/>
    </xf>
    <xf numFmtId="0" fontId="28" fillId="0" borderId="19" xfId="124" applyFont="1" applyFill="1" applyBorder="1" applyAlignment="1">
      <alignment horizontal="left" vertical="center" wrapText="1"/>
      <protection/>
    </xf>
    <xf numFmtId="0" fontId="23" fillId="0" borderId="16" xfId="87" applyFont="1" applyFill="1" applyBorder="1" applyAlignment="1">
      <alignment horizontal="left" vertical="center" wrapText="1"/>
      <protection/>
    </xf>
    <xf numFmtId="0" fontId="23" fillId="0" borderId="15" xfId="87" applyFont="1" applyFill="1" applyBorder="1" applyAlignment="1">
      <alignment horizontal="left" vertical="center" wrapText="1"/>
      <protection/>
    </xf>
    <xf numFmtId="0" fontId="23" fillId="0" borderId="19" xfId="87" applyFont="1" applyFill="1" applyBorder="1" applyAlignment="1">
      <alignment horizontal="left" vertical="center" wrapText="1"/>
      <protection/>
    </xf>
    <xf numFmtId="0" fontId="52" fillId="0" borderId="0" xfId="98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16" xfId="98" applyFont="1" applyFill="1" applyBorder="1" applyAlignment="1">
      <alignment vertical="center"/>
      <protection/>
    </xf>
    <xf numFmtId="0" fontId="24" fillId="0" borderId="15" xfId="98" applyFont="1" applyFill="1" applyBorder="1" applyAlignment="1">
      <alignment vertical="center"/>
      <protection/>
    </xf>
    <xf numFmtId="0" fontId="24" fillId="0" borderId="19" xfId="98" applyFont="1" applyFill="1" applyBorder="1" applyAlignment="1">
      <alignment vertical="center"/>
      <protection/>
    </xf>
    <xf numFmtId="0" fontId="24" fillId="0" borderId="0" xfId="98" applyFont="1" applyFill="1" applyBorder="1" applyAlignment="1">
      <alignment horizontal="center" vertical="center"/>
      <protection/>
    </xf>
    <xf numFmtId="0" fontId="26" fillId="0" borderId="13" xfId="98" applyFont="1" applyFill="1" applyBorder="1" applyAlignment="1">
      <alignment horizontal="center" vertical="center"/>
      <protection/>
    </xf>
    <xf numFmtId="0" fontId="21" fillId="0" borderId="32" xfId="98" applyFont="1" applyFill="1" applyBorder="1" applyAlignment="1">
      <alignment horizontal="center" vertical="center"/>
      <protection/>
    </xf>
    <xf numFmtId="0" fontId="30" fillId="0" borderId="16" xfId="87" applyFont="1" applyFill="1" applyBorder="1" applyAlignment="1">
      <alignment horizontal="left" vertical="center" wrapText="1"/>
      <protection/>
    </xf>
    <xf numFmtId="0" fontId="30" fillId="0" borderId="15" xfId="87" applyFont="1" applyFill="1" applyBorder="1" applyAlignment="1">
      <alignment horizontal="left" vertical="center" wrapText="1"/>
      <protection/>
    </xf>
    <xf numFmtId="0" fontId="30" fillId="0" borderId="19" xfId="87" applyFont="1" applyFill="1" applyBorder="1" applyAlignment="1">
      <alignment horizontal="left" vertical="center" wrapText="1"/>
      <protection/>
    </xf>
    <xf numFmtId="0" fontId="28" fillId="0" borderId="0" xfId="98" applyFont="1" applyFill="1" applyBorder="1" applyAlignment="1">
      <alignment horizontal="center" vertical="center"/>
      <protection/>
    </xf>
    <xf numFmtId="0" fontId="22" fillId="0" borderId="16" xfId="98" applyFont="1" applyFill="1" applyBorder="1" applyAlignment="1">
      <alignment horizontal="left" vertical="center" wrapText="1"/>
      <protection/>
    </xf>
    <xf numFmtId="0" fontId="22" fillId="0" borderId="15" xfId="98" applyFont="1" applyFill="1" applyBorder="1" applyAlignment="1">
      <alignment horizontal="left" vertical="center" wrapText="1"/>
      <protection/>
    </xf>
    <xf numFmtId="0" fontId="22" fillId="0" borderId="19" xfId="98" applyFont="1" applyFill="1" applyBorder="1" applyAlignment="1">
      <alignment horizontal="left" vertical="center" wrapText="1"/>
      <protection/>
    </xf>
    <xf numFmtId="0" fontId="28" fillId="0" borderId="40" xfId="124" applyFont="1" applyFill="1" applyBorder="1" applyAlignment="1">
      <alignment horizontal="left" vertical="center" wrapText="1"/>
      <protection/>
    </xf>
    <xf numFmtId="0" fontId="28" fillId="0" borderId="41" xfId="124" applyFont="1" applyFill="1" applyBorder="1" applyAlignment="1">
      <alignment horizontal="left" vertical="center" wrapText="1"/>
      <protection/>
    </xf>
    <xf numFmtId="0" fontId="28" fillId="0" borderId="30" xfId="124" applyFont="1" applyFill="1" applyBorder="1" applyAlignment="1">
      <alignment horizontal="left" vertical="center" wrapText="1"/>
      <protection/>
    </xf>
    <xf numFmtId="0" fontId="23" fillId="0" borderId="16" xfId="124" applyFont="1" applyFill="1" applyBorder="1" applyAlignment="1">
      <alignment horizontal="left" vertical="center" wrapText="1"/>
      <protection/>
    </xf>
    <xf numFmtId="0" fontId="23" fillId="0" borderId="15" xfId="124" applyFont="1" applyFill="1" applyBorder="1" applyAlignment="1">
      <alignment horizontal="left" vertical="center" wrapText="1"/>
      <protection/>
    </xf>
    <xf numFmtId="0" fontId="23" fillId="0" borderId="19" xfId="124" applyFont="1" applyFill="1" applyBorder="1" applyAlignment="1">
      <alignment horizontal="left" vertical="center" wrapText="1"/>
      <protection/>
    </xf>
    <xf numFmtId="0" fontId="28" fillId="0" borderId="16" xfId="98" applyFont="1" applyFill="1" applyBorder="1" applyAlignment="1">
      <alignment horizontal="left" vertical="center" wrapText="1"/>
      <protection/>
    </xf>
    <xf numFmtId="0" fontId="28" fillId="0" borderId="15" xfId="98" applyFont="1" applyFill="1" applyBorder="1" applyAlignment="1">
      <alignment horizontal="left" vertical="center" wrapText="1"/>
      <protection/>
    </xf>
    <xf numFmtId="0" fontId="28" fillId="0" borderId="19" xfId="98" applyFont="1" applyFill="1" applyBorder="1" applyAlignment="1">
      <alignment horizontal="left" vertical="center" wrapText="1"/>
      <protection/>
    </xf>
    <xf numFmtId="49" fontId="32" fillId="0" borderId="42" xfId="98" applyNumberFormat="1" applyFont="1" applyFill="1" applyBorder="1" applyAlignment="1">
      <alignment horizontal="left" vertical="center"/>
      <protection/>
    </xf>
    <xf numFmtId="49" fontId="32" fillId="0" borderId="15" xfId="98" applyNumberFormat="1" applyFont="1" applyFill="1" applyBorder="1" applyAlignment="1">
      <alignment horizontal="left" vertical="center"/>
      <protection/>
    </xf>
    <xf numFmtId="49" fontId="32" fillId="0" borderId="19" xfId="98" applyNumberFormat="1" applyFont="1" applyFill="1" applyBorder="1" applyAlignment="1">
      <alignment horizontal="left" vertical="center"/>
      <protection/>
    </xf>
    <xf numFmtId="0" fontId="24" fillId="0" borderId="16" xfId="124" applyFont="1" applyFill="1" applyBorder="1" applyAlignment="1">
      <alignment horizontal="left" vertical="center" wrapText="1"/>
      <protection/>
    </xf>
    <xf numFmtId="0" fontId="24" fillId="0" borderId="15" xfId="124" applyFont="1" applyFill="1" applyBorder="1" applyAlignment="1">
      <alignment horizontal="left" vertical="center" wrapText="1"/>
      <protection/>
    </xf>
    <xf numFmtId="0" fontId="24" fillId="0" borderId="19" xfId="124" applyFont="1" applyFill="1" applyBorder="1" applyAlignment="1">
      <alignment horizontal="left" vertical="center" wrapText="1"/>
      <protection/>
    </xf>
    <xf numFmtId="0" fontId="22" fillId="0" borderId="16" xfId="98" applyFont="1" applyFill="1" applyBorder="1" applyAlignment="1">
      <alignment vertical="center"/>
      <protection/>
    </xf>
    <xf numFmtId="0" fontId="22" fillId="0" borderId="15" xfId="98" applyFont="1" applyFill="1" applyBorder="1" applyAlignment="1">
      <alignment vertical="center"/>
      <protection/>
    </xf>
    <xf numFmtId="0" fontId="22" fillId="0" borderId="19" xfId="98" applyFont="1" applyFill="1" applyBorder="1" applyAlignment="1">
      <alignment vertical="center"/>
      <protection/>
    </xf>
    <xf numFmtId="0" fontId="27" fillId="0" borderId="42" xfId="87" applyFont="1" applyFill="1" applyBorder="1" applyAlignment="1">
      <alignment horizontal="center" vertical="center"/>
      <protection/>
    </xf>
    <xf numFmtId="0" fontId="27" fillId="0" borderId="15" xfId="87" applyFont="1" applyFill="1" applyBorder="1" applyAlignment="1">
      <alignment horizontal="center" vertical="center"/>
      <protection/>
    </xf>
    <xf numFmtId="0" fontId="27" fillId="0" borderId="19" xfId="87" applyFont="1" applyFill="1" applyBorder="1" applyAlignment="1">
      <alignment horizontal="center" vertical="center"/>
      <protection/>
    </xf>
    <xf numFmtId="0" fontId="22" fillId="0" borderId="10" xfId="98" applyFont="1" applyFill="1" applyBorder="1" applyAlignment="1">
      <alignment horizontal="center" vertical="center" wrapText="1"/>
      <protection/>
    </xf>
    <xf numFmtId="0" fontId="29" fillId="0" borderId="10" xfId="124" applyFont="1" applyFill="1" applyBorder="1" applyAlignment="1">
      <alignment horizontal="center" vertical="center" wrapText="1"/>
      <protection/>
    </xf>
    <xf numFmtId="0" fontId="24" fillId="0" borderId="16" xfId="87" applyFont="1" applyFill="1" applyBorder="1" applyAlignment="1">
      <alignment horizontal="left" vertical="center" wrapText="1"/>
      <protection/>
    </xf>
    <xf numFmtId="0" fontId="24" fillId="0" borderId="15" xfId="87" applyFont="1" applyFill="1" applyBorder="1" applyAlignment="1">
      <alignment horizontal="left" vertical="center" wrapText="1"/>
      <protection/>
    </xf>
    <xf numFmtId="0" fontId="24" fillId="0" borderId="19" xfId="87" applyFont="1" applyFill="1" applyBorder="1" applyAlignment="1">
      <alignment horizontal="left" vertical="center" wrapText="1"/>
      <protection/>
    </xf>
    <xf numFmtId="0" fontId="24" fillId="0" borderId="16" xfId="98" applyFont="1" applyFill="1" applyBorder="1" applyAlignment="1">
      <alignment vertical="center" wrapText="1"/>
      <protection/>
    </xf>
    <xf numFmtId="0" fontId="24" fillId="0" borderId="15" xfId="98" applyFont="1" applyFill="1" applyBorder="1" applyAlignment="1">
      <alignment vertical="center" wrapText="1"/>
      <protection/>
    </xf>
    <xf numFmtId="0" fontId="24" fillId="0" borderId="19" xfId="98" applyFont="1" applyFill="1" applyBorder="1" applyAlignment="1">
      <alignment vertical="center" wrapText="1"/>
      <protection/>
    </xf>
    <xf numFmtId="0" fontId="22" fillId="0" borderId="11" xfId="87" applyFont="1" applyFill="1" applyBorder="1" applyAlignment="1">
      <alignment horizontal="left" vertical="center" wrapText="1"/>
      <protection/>
    </xf>
    <xf numFmtId="0" fontId="28" fillId="0" borderId="13" xfId="98" applyFont="1" applyFill="1" applyBorder="1" applyAlignment="1">
      <alignment horizontal="center" vertical="center"/>
      <protection/>
    </xf>
    <xf numFmtId="0" fontId="25" fillId="0" borderId="0" xfId="124" applyFont="1" applyFill="1" applyBorder="1" applyAlignment="1">
      <alignment horizontal="center" vertical="center"/>
      <protection/>
    </xf>
    <xf numFmtId="0" fontId="27" fillId="0" borderId="42" xfId="87" applyFont="1" applyFill="1" applyBorder="1" applyAlignment="1">
      <alignment horizontal="center" vertical="center" wrapText="1"/>
      <protection/>
    </xf>
    <xf numFmtId="0" fontId="21" fillId="0" borderId="16" xfId="98" applyFont="1" applyFill="1" applyBorder="1" applyAlignment="1">
      <alignment horizontal="left" vertical="center" wrapText="1"/>
      <protection/>
    </xf>
    <xf numFmtId="0" fontId="21" fillId="0" borderId="15" xfId="98" applyFont="1" applyFill="1" applyBorder="1" applyAlignment="1">
      <alignment horizontal="left" vertical="center" wrapText="1"/>
      <protection/>
    </xf>
    <xf numFmtId="0" fontId="21" fillId="0" borderId="19" xfId="9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8" fillId="0" borderId="16" xfId="87" applyFont="1" applyFill="1" applyBorder="1" applyAlignment="1">
      <alignment horizontal="left" wrapText="1"/>
      <protection/>
    </xf>
    <xf numFmtId="0" fontId="28" fillId="0" borderId="19" xfId="87" applyFont="1" applyFill="1" applyBorder="1" applyAlignment="1">
      <alignment horizontal="left" wrapText="1"/>
      <protection/>
    </xf>
    <xf numFmtId="0" fontId="36" fillId="0" borderId="16" xfId="98" applyNumberFormat="1" applyFont="1" applyFill="1" applyBorder="1" applyAlignment="1">
      <alignment horizontal="left" wrapText="1"/>
      <protection/>
    </xf>
    <xf numFmtId="0" fontId="36" fillId="0" borderId="19" xfId="98" applyNumberFormat="1" applyFont="1" applyFill="1" applyBorder="1" applyAlignment="1">
      <alignment horizontal="left" wrapText="1"/>
      <protection/>
    </xf>
    <xf numFmtId="0" fontId="36" fillId="0" borderId="16" xfId="98" applyNumberFormat="1" applyFont="1" applyFill="1" applyBorder="1" applyAlignment="1">
      <alignment horizontal="left" vertical="center" wrapText="1"/>
      <protection/>
    </xf>
    <xf numFmtId="0" fontId="36" fillId="0" borderId="19" xfId="98" applyNumberFormat="1" applyFont="1" applyFill="1" applyBorder="1" applyAlignment="1">
      <alignment horizontal="left" vertical="center" wrapText="1"/>
      <protection/>
    </xf>
    <xf numFmtId="0" fontId="37" fillId="0" borderId="16" xfId="87" applyFont="1" applyFill="1" applyBorder="1" applyAlignment="1">
      <alignment horizontal="left" vertical="center" wrapText="1"/>
      <protection/>
    </xf>
    <xf numFmtId="0" fontId="37" fillId="0" borderId="19" xfId="87" applyFont="1" applyFill="1" applyBorder="1" applyAlignment="1">
      <alignment horizontal="left" vertical="center" wrapText="1"/>
      <protection/>
    </xf>
    <xf numFmtId="0" fontId="37" fillId="0" borderId="16" xfId="87" applyFont="1" applyFill="1" applyBorder="1" applyAlignment="1">
      <alignment horizontal="left" wrapText="1"/>
      <protection/>
    </xf>
    <xf numFmtId="0" fontId="37" fillId="0" borderId="19" xfId="87" applyFont="1" applyFill="1" applyBorder="1" applyAlignment="1">
      <alignment horizontal="left" wrapText="1"/>
      <protection/>
    </xf>
    <xf numFmtId="0" fontId="28" fillId="0" borderId="16" xfId="87" applyFont="1" applyFill="1" applyBorder="1" applyAlignment="1">
      <alignment horizontal="left" vertical="center" wrapText="1"/>
      <protection/>
    </xf>
    <xf numFmtId="0" fontId="28" fillId="0" borderId="19" xfId="87" applyFont="1" applyFill="1" applyBorder="1" applyAlignment="1">
      <alignment horizontal="left" vertical="center" wrapText="1"/>
      <protection/>
    </xf>
    <xf numFmtId="0" fontId="21" fillId="0" borderId="32" xfId="98" applyFont="1" applyFill="1" applyBorder="1" applyAlignment="1">
      <alignment horizontal="center" vertical="top"/>
      <protection/>
    </xf>
    <xf numFmtId="0" fontId="24" fillId="0" borderId="16" xfId="87" applyFont="1" applyFill="1" applyBorder="1" applyAlignment="1">
      <alignment horizontal="left" wrapText="1"/>
      <protection/>
    </xf>
    <xf numFmtId="0" fontId="24" fillId="0" borderId="19" xfId="87" applyFont="1" applyFill="1" applyBorder="1" applyAlignment="1">
      <alignment horizontal="left" wrapText="1"/>
      <protection/>
    </xf>
    <xf numFmtId="0" fontId="29" fillId="0" borderId="43" xfId="98" applyFont="1" applyFill="1" applyBorder="1" applyAlignment="1">
      <alignment horizontal="center" vertical="center" wrapText="1"/>
      <protection/>
    </xf>
    <xf numFmtId="0" fontId="29" fillId="0" borderId="44" xfId="98" applyFont="1" applyFill="1" applyBorder="1" applyAlignment="1">
      <alignment horizontal="center" vertical="center" wrapText="1"/>
      <protection/>
    </xf>
    <xf numFmtId="0" fontId="36" fillId="0" borderId="11" xfId="130" applyFont="1" applyFill="1" applyBorder="1" applyAlignment="1">
      <alignment horizontal="left"/>
      <protection/>
    </xf>
    <xf numFmtId="0" fontId="28" fillId="0" borderId="15" xfId="98" applyFont="1" applyFill="1" applyBorder="1" applyAlignment="1">
      <alignment horizontal="center" vertical="center"/>
      <protection/>
    </xf>
    <xf numFmtId="0" fontId="29" fillId="0" borderId="43" xfId="130" applyFont="1" applyFill="1" applyBorder="1" applyAlignment="1">
      <alignment horizontal="center" vertical="center" wrapText="1"/>
      <protection/>
    </xf>
    <xf numFmtId="0" fontId="29" fillId="0" borderId="44" xfId="130" applyFont="1" applyFill="1" applyBorder="1" applyAlignment="1">
      <alignment horizontal="center" vertical="center" wrapText="1"/>
      <protection/>
    </xf>
    <xf numFmtId="49" fontId="24" fillId="0" borderId="45" xfId="98" applyNumberFormat="1" applyFont="1" applyFill="1" applyBorder="1" applyAlignment="1">
      <alignment horizontal="left" wrapText="1"/>
      <protection/>
    </xf>
    <xf numFmtId="49" fontId="24" fillId="0" borderId="46" xfId="98" applyNumberFormat="1" applyFont="1" applyFill="1" applyBorder="1" applyAlignment="1">
      <alignment horizontal="left" wrapText="1"/>
      <protection/>
    </xf>
    <xf numFmtId="0" fontId="25" fillId="0" borderId="0" xfId="130" applyFont="1" applyFill="1" applyBorder="1" applyAlignment="1">
      <alignment horizontal="center"/>
      <protection/>
    </xf>
    <xf numFmtId="0" fontId="27" fillId="0" borderId="47" xfId="87" applyFont="1" applyFill="1" applyBorder="1" applyAlignment="1">
      <alignment horizontal="center" vertical="top"/>
      <protection/>
    </xf>
    <xf numFmtId="0" fontId="27" fillId="0" borderId="41" xfId="87" applyFont="1" applyFill="1" applyBorder="1" applyAlignment="1">
      <alignment horizontal="center" vertical="top"/>
      <protection/>
    </xf>
    <xf numFmtId="0" fontId="27" fillId="0" borderId="30" xfId="87" applyFont="1" applyFill="1" applyBorder="1" applyAlignment="1">
      <alignment horizontal="center" vertical="top"/>
      <protection/>
    </xf>
    <xf numFmtId="0" fontId="79" fillId="0" borderId="0" xfId="125" applyFont="1" applyFill="1" applyBorder="1" applyAlignment="1">
      <alignment horizontal="center"/>
      <protection/>
    </xf>
    <xf numFmtId="0" fontId="24" fillId="0" borderId="16" xfId="87" applyFont="1" applyFill="1" applyBorder="1" applyAlignment="1">
      <alignment horizontal="left" vertical="center"/>
      <protection/>
    </xf>
    <xf numFmtId="0" fontId="24" fillId="0" borderId="19" xfId="87" applyFont="1" applyFill="1" applyBorder="1" applyAlignment="1">
      <alignment horizontal="left" vertical="center"/>
      <protection/>
    </xf>
    <xf numFmtId="0" fontId="26" fillId="0" borderId="0" xfId="98" applyFont="1" applyFill="1" applyBorder="1" applyAlignment="1">
      <alignment horizontal="center" vertical="center"/>
      <protection/>
    </xf>
    <xf numFmtId="0" fontId="24" fillId="0" borderId="16" xfId="125" applyFont="1" applyFill="1" applyBorder="1" applyAlignment="1">
      <alignment horizontal="left" vertical="top" wrapText="1"/>
      <protection/>
    </xf>
    <xf numFmtId="0" fontId="24" fillId="0" borderId="19" xfId="125" applyFont="1" applyFill="1" applyBorder="1" applyAlignment="1">
      <alignment horizontal="left" vertical="top" wrapText="1"/>
      <protection/>
    </xf>
    <xf numFmtId="0" fontId="28" fillId="0" borderId="16" xfId="87" applyFont="1" applyFill="1" applyBorder="1" applyAlignment="1">
      <alignment horizontal="left" vertical="top" wrapText="1" indent="1"/>
      <protection/>
    </xf>
    <xf numFmtId="0" fontId="28" fillId="0" borderId="19" xfId="87" applyFont="1" applyFill="1" applyBorder="1" applyAlignment="1">
      <alignment horizontal="left" vertical="top" wrapText="1" indent="1"/>
      <protection/>
    </xf>
    <xf numFmtId="0" fontId="28" fillId="0" borderId="16" xfId="87" applyFont="1" applyFill="1" applyBorder="1" applyAlignment="1">
      <alignment horizontal="left" vertical="top" wrapText="1"/>
      <protection/>
    </xf>
    <xf numFmtId="0" fontId="28" fillId="0" borderId="19" xfId="87" applyFont="1" applyFill="1" applyBorder="1" applyAlignment="1">
      <alignment horizontal="left" vertical="top" wrapText="1"/>
      <protection/>
    </xf>
    <xf numFmtId="0" fontId="22" fillId="0" borderId="16" xfId="125" applyFont="1" applyFill="1" applyBorder="1" applyAlignment="1">
      <alignment horizontal="left" vertical="top" wrapText="1"/>
      <protection/>
    </xf>
    <xf numFmtId="0" fontId="22" fillId="0" borderId="19" xfId="125" applyFont="1" applyFill="1" applyBorder="1" applyAlignment="1">
      <alignment horizontal="left" vertical="top" wrapText="1"/>
      <protection/>
    </xf>
    <xf numFmtId="0" fontId="24" fillId="0" borderId="16" xfId="87" applyFont="1" applyFill="1" applyBorder="1" applyAlignment="1">
      <alignment horizontal="center" wrapText="1"/>
      <protection/>
    </xf>
    <xf numFmtId="0" fontId="24" fillId="0" borderId="19" xfId="87" applyFont="1" applyFill="1" applyBorder="1" applyAlignment="1">
      <alignment horizontal="center" wrapText="1"/>
      <protection/>
    </xf>
    <xf numFmtId="0" fontId="22" fillId="0" borderId="19" xfId="125" applyFont="1" applyFill="1" applyBorder="1" applyAlignment="1">
      <alignment horizontal="left" vertical="top"/>
      <protection/>
    </xf>
    <xf numFmtId="0" fontId="37" fillId="0" borderId="16" xfId="98" applyNumberFormat="1" applyFont="1" applyFill="1" applyBorder="1" applyAlignment="1">
      <alignment horizontal="left" vertical="center" wrapText="1"/>
      <protection/>
    </xf>
    <xf numFmtId="0" fontId="37" fillId="0" borderId="19" xfId="98" applyNumberFormat="1" applyFont="1" applyFill="1" applyBorder="1" applyAlignment="1">
      <alignment horizontal="left" vertical="center" wrapText="1"/>
      <protection/>
    </xf>
    <xf numFmtId="0" fontId="28" fillId="0" borderId="19" xfId="98" applyFont="1" applyFill="1" applyBorder="1" applyAlignment="1">
      <alignment horizontal="center" vertical="center"/>
      <protection/>
    </xf>
    <xf numFmtId="0" fontId="29" fillId="0" borderId="43" xfId="125" applyFont="1" applyFill="1" applyBorder="1" applyAlignment="1">
      <alignment horizontal="center" vertical="center" wrapText="1"/>
      <protection/>
    </xf>
    <xf numFmtId="0" fontId="29" fillId="0" borderId="44" xfId="125" applyFont="1" applyFill="1" applyBorder="1" applyAlignment="1">
      <alignment horizontal="center" vertical="center" wrapText="1"/>
      <protection/>
    </xf>
    <xf numFmtId="0" fontId="24" fillId="0" borderId="45" xfId="87" applyFont="1" applyFill="1" applyBorder="1" applyAlignment="1">
      <alignment horizontal="center" wrapText="1"/>
      <protection/>
    </xf>
    <xf numFmtId="0" fontId="24" fillId="0" borderId="46" xfId="87" applyFont="1" applyFill="1" applyBorder="1" applyAlignment="1">
      <alignment horizontal="center" wrapText="1"/>
      <protection/>
    </xf>
    <xf numFmtId="0" fontId="36" fillId="0" borderId="16" xfId="87" applyFont="1" applyFill="1" applyBorder="1" applyAlignment="1">
      <alignment horizontal="left" wrapText="1"/>
      <protection/>
    </xf>
    <xf numFmtId="0" fontId="36" fillId="0" borderId="19" xfId="87" applyFont="1" applyFill="1" applyBorder="1" applyAlignment="1">
      <alignment horizontal="left" wrapText="1"/>
      <protection/>
    </xf>
    <xf numFmtId="0" fontId="24" fillId="0" borderId="16" xfId="125" applyFont="1" applyFill="1" applyBorder="1" applyAlignment="1">
      <alignment horizontal="left" vertical="top"/>
      <protection/>
    </xf>
    <xf numFmtId="0" fontId="24" fillId="0" borderId="19" xfId="125" applyFont="1" applyFill="1" applyBorder="1" applyAlignment="1">
      <alignment horizontal="left" vertical="top"/>
      <protection/>
    </xf>
    <xf numFmtId="0" fontId="24" fillId="0" borderId="40" xfId="125" applyFont="1" applyFill="1" applyBorder="1" applyAlignment="1">
      <alignment horizontal="left" vertical="top"/>
      <protection/>
    </xf>
    <xf numFmtId="0" fontId="24" fillId="0" borderId="30" xfId="125" applyFont="1" applyFill="1" applyBorder="1" applyAlignment="1">
      <alignment horizontal="left" vertical="top"/>
      <protection/>
    </xf>
    <xf numFmtId="0" fontId="25" fillId="0" borderId="0" xfId="129" applyFont="1" applyFill="1" applyAlignment="1">
      <alignment horizontal="center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0" fontId="33" fillId="0" borderId="32" xfId="0" applyFont="1" applyFill="1" applyBorder="1" applyAlignment="1">
      <alignment horizontal="center" vertical="top"/>
    </xf>
    <xf numFmtId="0" fontId="35" fillId="0" borderId="0" xfId="129" applyFont="1" applyFill="1" applyAlignment="1">
      <alignment horizontal="center"/>
      <protection/>
    </xf>
    <xf numFmtId="0" fontId="39" fillId="0" borderId="0" xfId="129" applyFont="1" applyFill="1" applyAlignment="1">
      <alignment horizontal="center"/>
      <protection/>
    </xf>
    <xf numFmtId="0" fontId="44" fillId="0" borderId="10" xfId="129" applyFont="1" applyFill="1" applyBorder="1" applyAlignment="1">
      <alignment horizontal="center" vertical="center" wrapText="1"/>
      <protection/>
    </xf>
    <xf numFmtId="0" fontId="44" fillId="0" borderId="31" xfId="127" applyFont="1" applyFill="1" applyBorder="1" applyAlignment="1">
      <alignment horizontal="right"/>
      <protection/>
    </xf>
    <xf numFmtId="0" fontId="44" fillId="0" borderId="48" xfId="129" applyFont="1" applyFill="1" applyBorder="1" applyAlignment="1">
      <alignment horizontal="center" vertical="center" wrapText="1"/>
      <protection/>
    </xf>
    <xf numFmtId="0" fontId="44" fillId="0" borderId="49" xfId="129" applyFont="1" applyFill="1" applyBorder="1" applyAlignment="1">
      <alignment horizontal="center" vertical="center" wrapText="1"/>
      <protection/>
    </xf>
    <xf numFmtId="0" fontId="44" fillId="0" borderId="25" xfId="129" applyFont="1" applyFill="1" applyBorder="1" applyAlignment="1">
      <alignment horizontal="center" vertical="center" wrapText="1"/>
      <protection/>
    </xf>
    <xf numFmtId="0" fontId="44" fillId="0" borderId="48" xfId="127" applyFont="1" applyFill="1" applyBorder="1" applyAlignment="1">
      <alignment horizontal="center" vertical="center" textRotation="90" wrapText="1"/>
      <protection/>
    </xf>
    <xf numFmtId="0" fontId="44" fillId="0" borderId="25" xfId="127" applyFont="1" applyFill="1" applyBorder="1" applyAlignment="1">
      <alignment horizontal="center" vertical="center" textRotation="90" wrapText="1"/>
      <protection/>
    </xf>
    <xf numFmtId="0" fontId="81" fillId="0" borderId="0" xfId="127" applyFont="1" applyFill="1" applyAlignment="1">
      <alignment horizontal="center"/>
      <protection/>
    </xf>
    <xf numFmtId="0" fontId="22" fillId="0" borderId="10" xfId="92" applyFont="1" applyFill="1" applyBorder="1" applyAlignment="1">
      <alignment horizontal="center" vertical="center" wrapText="1"/>
      <protection/>
    </xf>
    <xf numFmtId="0" fontId="25" fillId="0" borderId="0" xfId="127" applyFont="1" applyFill="1" applyBorder="1" applyAlignment="1">
      <alignment horizontal="center"/>
      <protection/>
    </xf>
    <xf numFmtId="0" fontId="44" fillId="0" borderId="48" xfId="127" applyFont="1" applyFill="1" applyBorder="1" applyAlignment="1">
      <alignment horizontal="center" vertical="center"/>
      <protection/>
    </xf>
    <xf numFmtId="0" fontId="44" fillId="0" borderId="49" xfId="127" applyFont="1" applyFill="1" applyBorder="1" applyAlignment="1">
      <alignment horizontal="center" vertical="center"/>
      <protection/>
    </xf>
    <xf numFmtId="0" fontId="44" fillId="0" borderId="25" xfId="127" applyFont="1" applyFill="1" applyBorder="1" applyAlignment="1">
      <alignment horizontal="center" vertical="center"/>
      <protection/>
    </xf>
    <xf numFmtId="0" fontId="22" fillId="0" borderId="10" xfId="97" applyFont="1" applyFill="1" applyBorder="1" applyAlignment="1">
      <alignment horizontal="center" vertical="top" wrapText="1"/>
      <protection/>
    </xf>
    <xf numFmtId="0" fontId="44" fillId="0" borderId="48" xfId="127" applyFont="1" applyFill="1" applyBorder="1" applyAlignment="1">
      <alignment horizontal="center" vertical="center" wrapText="1"/>
      <protection/>
    </xf>
    <xf numFmtId="0" fontId="44" fillId="0" borderId="49" xfId="127" applyFont="1" applyFill="1" applyBorder="1" applyAlignment="1">
      <alignment horizontal="center" vertical="center" wrapText="1"/>
      <protection/>
    </xf>
    <xf numFmtId="0" fontId="44" fillId="0" borderId="25" xfId="127" applyFont="1" applyFill="1" applyBorder="1" applyAlignment="1">
      <alignment horizontal="center" vertical="center" wrapText="1"/>
      <protection/>
    </xf>
    <xf numFmtId="0" fontId="22" fillId="0" borderId="48" xfId="75" applyFont="1" applyFill="1" applyBorder="1" applyAlignment="1">
      <alignment horizontal="center" vertical="center"/>
      <protection/>
    </xf>
    <xf numFmtId="0" fontId="22" fillId="0" borderId="49" xfId="75" applyFont="1" applyFill="1" applyBorder="1" applyAlignment="1">
      <alignment horizontal="center" vertical="center"/>
      <protection/>
    </xf>
    <xf numFmtId="0" fontId="22" fillId="0" borderId="25" xfId="75" applyFont="1" applyFill="1" applyBorder="1" applyAlignment="1">
      <alignment horizontal="center" vertical="center"/>
      <protection/>
    </xf>
    <xf numFmtId="0" fontId="22" fillId="0" borderId="10" xfId="97" applyFont="1" applyFill="1" applyBorder="1" applyAlignment="1">
      <alignment horizontal="center" vertical="center" wrapText="1"/>
      <protection/>
    </xf>
    <xf numFmtId="0" fontId="22" fillId="0" borderId="10" xfId="75" applyFont="1" applyFill="1" applyBorder="1" applyAlignment="1">
      <alignment horizontal="center" vertical="center"/>
      <protection/>
    </xf>
    <xf numFmtId="0" fontId="30" fillId="0" borderId="20" xfId="127" applyFont="1" applyFill="1" applyBorder="1" applyAlignment="1">
      <alignment horizontal="center"/>
      <protection/>
    </xf>
    <xf numFmtId="0" fontId="30" fillId="0" borderId="21" xfId="127" applyFont="1" applyFill="1" applyBorder="1" applyAlignment="1">
      <alignment horizontal="center"/>
      <protection/>
    </xf>
    <xf numFmtId="0" fontId="22" fillId="0" borderId="10" xfId="92" applyFont="1" applyFill="1" applyBorder="1" applyAlignment="1">
      <alignment horizontal="center" vertical="top" wrapText="1"/>
      <protection/>
    </xf>
    <xf numFmtId="0" fontId="29" fillId="0" borderId="43" xfId="75" applyFont="1" applyFill="1" applyBorder="1" applyAlignment="1">
      <alignment horizontal="center" vertical="center"/>
      <protection/>
    </xf>
    <xf numFmtId="0" fontId="29" fillId="0" borderId="50" xfId="75" applyFont="1" applyFill="1" applyBorder="1" applyAlignment="1">
      <alignment horizontal="center" vertical="center"/>
      <protection/>
    </xf>
    <xf numFmtId="0" fontId="29" fillId="0" borderId="44" xfId="75" applyFont="1" applyFill="1" applyBorder="1" applyAlignment="1">
      <alignment horizontal="center" vertical="center"/>
      <protection/>
    </xf>
    <xf numFmtId="0" fontId="21" fillId="0" borderId="0" xfId="98" applyFont="1" applyFill="1" applyBorder="1" applyAlignment="1">
      <alignment horizontal="center" vertical="top"/>
      <protection/>
    </xf>
    <xf numFmtId="0" fontId="44" fillId="0" borderId="43" xfId="127" applyFont="1" applyFill="1" applyBorder="1" applyAlignment="1">
      <alignment horizontal="center" vertical="center" wrapText="1"/>
      <protection/>
    </xf>
    <xf numFmtId="0" fontId="44" fillId="0" borderId="50" xfId="127" applyFont="1" applyFill="1" applyBorder="1" applyAlignment="1">
      <alignment horizontal="center" vertical="center" wrapText="1"/>
      <protection/>
    </xf>
    <xf numFmtId="0" fontId="44" fillId="0" borderId="44" xfId="127" applyFont="1" applyFill="1" applyBorder="1" applyAlignment="1">
      <alignment horizontal="center" vertical="center" wrapText="1"/>
      <protection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0" xfId="128" applyFont="1" applyFill="1" applyBorder="1" applyAlignment="1">
      <alignment horizontal="center"/>
      <protection/>
    </xf>
    <xf numFmtId="0" fontId="22" fillId="0" borderId="21" xfId="128" applyFont="1" applyFill="1" applyBorder="1" applyAlignment="1">
      <alignment horizontal="center"/>
      <protection/>
    </xf>
    <xf numFmtId="0" fontId="44" fillId="0" borderId="10" xfId="83" applyFont="1" applyFill="1" applyBorder="1" applyAlignment="1">
      <alignment horizontal="center" vertical="center"/>
      <protection/>
    </xf>
    <xf numFmtId="0" fontId="44" fillId="0" borderId="10" xfId="83" applyFont="1" applyFill="1" applyBorder="1" applyAlignment="1">
      <alignment horizontal="center" vertical="center" wrapText="1"/>
      <protection/>
    </xf>
    <xf numFmtId="0" fontId="25" fillId="0" borderId="0" xfId="128" applyFont="1" applyFill="1" applyBorder="1" applyAlignment="1">
      <alignment horizontal="center"/>
      <protection/>
    </xf>
    <xf numFmtId="0" fontId="24" fillId="0" borderId="10" xfId="128" applyFont="1" applyFill="1" applyBorder="1" applyAlignment="1">
      <alignment horizontal="center" vertical="center"/>
      <protection/>
    </xf>
    <xf numFmtId="0" fontId="24" fillId="0" borderId="48" xfId="128" applyFont="1" applyFill="1" applyBorder="1" applyAlignment="1">
      <alignment horizontal="center" vertical="center"/>
      <protection/>
    </xf>
    <xf numFmtId="0" fontId="24" fillId="0" borderId="49" xfId="128" applyFont="1" applyFill="1" applyBorder="1" applyAlignment="1">
      <alignment horizontal="center" vertical="center"/>
      <protection/>
    </xf>
    <xf numFmtId="0" fontId="24" fillId="0" borderId="25" xfId="128" applyFont="1" applyFill="1" applyBorder="1" applyAlignment="1">
      <alignment horizontal="center" vertical="center"/>
      <protection/>
    </xf>
    <xf numFmtId="0" fontId="44" fillId="0" borderId="10" xfId="84" applyFont="1" applyFill="1" applyBorder="1" applyAlignment="1">
      <alignment horizontal="center" vertical="center" wrapText="1"/>
      <protection/>
    </xf>
    <xf numFmtId="0" fontId="25" fillId="0" borderId="0" xfId="124" applyFont="1" applyFill="1" applyBorder="1" applyAlignment="1">
      <alignment horizontal="center"/>
      <protection/>
    </xf>
    <xf numFmtId="0" fontId="28" fillId="0" borderId="14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3" fillId="0" borderId="57" xfId="0" applyFont="1" applyFill="1" applyBorder="1" applyAlignment="1">
      <alignment horizontal="left" vertical="top" wrapText="1" indent="1"/>
    </xf>
    <xf numFmtId="0" fontId="23" fillId="0" borderId="51" xfId="0" applyFont="1" applyFill="1" applyBorder="1" applyAlignment="1">
      <alignment horizontal="left" vertical="top" wrapText="1" indent="1"/>
    </xf>
    <xf numFmtId="0" fontId="28" fillId="0" borderId="16" xfId="0" applyFont="1" applyFill="1" applyBorder="1" applyAlignment="1">
      <alignment vertical="top" wrapText="1"/>
    </xf>
    <xf numFmtId="0" fontId="28" fillId="0" borderId="58" xfId="0" applyFont="1" applyFill="1" applyBorder="1" applyAlignment="1">
      <alignment vertical="top" wrapText="1"/>
    </xf>
    <xf numFmtId="0" fontId="23" fillId="0" borderId="51" xfId="0" applyFont="1" applyFill="1" applyBorder="1" applyAlignment="1" quotePrefix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top" wrapText="1"/>
    </xf>
    <xf numFmtId="0" fontId="28" fillId="0" borderId="59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vertical="top" wrapText="1"/>
    </xf>
    <xf numFmtId="0" fontId="28" fillId="0" borderId="60" xfId="0" applyFont="1" applyFill="1" applyBorder="1" applyAlignment="1">
      <alignment vertical="top" wrapText="1"/>
    </xf>
    <xf numFmtId="0" fontId="28" fillId="0" borderId="40" xfId="0" applyFont="1" applyFill="1" applyBorder="1" applyAlignment="1">
      <alignment vertical="top" wrapText="1"/>
    </xf>
    <xf numFmtId="0" fontId="28" fillId="0" borderId="61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vertical="top" wrapText="1"/>
    </xf>
    <xf numFmtId="0" fontId="28" fillId="0" borderId="39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22" xfId="0" applyFont="1" applyFill="1" applyBorder="1" applyAlignment="1">
      <alignment horizontal="left" vertical="top" wrapText="1" indent="2"/>
    </xf>
    <xf numFmtId="0" fontId="28" fillId="0" borderId="17" xfId="0" applyFont="1" applyFill="1" applyBorder="1" applyAlignment="1">
      <alignment horizontal="left" vertical="top" wrapText="1" indent="2"/>
    </xf>
    <xf numFmtId="0" fontId="28" fillId="0" borderId="20" xfId="0" applyFont="1" applyFill="1" applyBorder="1" applyAlignment="1">
      <alignment horizontal="left" vertical="top" wrapText="1" indent="2"/>
    </xf>
    <xf numFmtId="0" fontId="28" fillId="0" borderId="21" xfId="0" applyFont="1" applyFill="1" applyBorder="1" applyAlignment="1">
      <alignment horizontal="left" vertical="top" wrapText="1" indent="2"/>
    </xf>
    <xf numFmtId="0" fontId="55" fillId="0" borderId="32" xfId="80" applyFont="1" applyFill="1" applyBorder="1" applyAlignment="1">
      <alignment horizontal="center" vertical="top"/>
      <protection/>
    </xf>
    <xf numFmtId="0" fontId="21" fillId="0" borderId="11" xfId="0" applyFont="1" applyBorder="1" applyAlignment="1">
      <alignment wrapText="1"/>
    </xf>
    <xf numFmtId="0" fontId="25" fillId="0" borderId="0" xfId="129" applyFont="1" applyAlignment="1">
      <alignment horizontal="center"/>
      <protection/>
    </xf>
    <xf numFmtId="0" fontId="55" fillId="0" borderId="32" xfId="80" applyFont="1" applyFill="1" applyBorder="1" applyAlignment="1">
      <alignment horizontal="center" vertical="top" wrapText="1"/>
      <protection/>
    </xf>
    <xf numFmtId="0" fontId="29" fillId="0" borderId="10" xfId="80" applyFont="1" applyBorder="1" applyAlignment="1">
      <alignment horizontal="center" vertical="center"/>
      <protection/>
    </xf>
    <xf numFmtId="0" fontId="35" fillId="0" borderId="10" xfId="129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vertical="top" wrapText="1"/>
    </xf>
    <xf numFmtId="0" fontId="62" fillId="0" borderId="11" xfId="0" applyFont="1" applyBorder="1" applyAlignment="1">
      <alignment wrapText="1"/>
    </xf>
    <xf numFmtId="0" fontId="67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66" fillId="0" borderId="14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29" fillId="0" borderId="13" xfId="80" applyFont="1" applyFill="1" applyBorder="1" applyAlignment="1">
      <alignment horizontal="center" wrapText="1"/>
      <protection/>
    </xf>
    <xf numFmtId="0" fontId="21" fillId="0" borderId="13" xfId="80" applyFont="1" applyFill="1" applyBorder="1" applyAlignment="1">
      <alignment horizontal="center"/>
      <protection/>
    </xf>
    <xf numFmtId="0" fontId="23" fillId="0" borderId="0" xfId="126" applyFont="1" applyAlignment="1">
      <alignment horizontal="left" vertical="center" wrapText="1"/>
      <protection/>
    </xf>
    <xf numFmtId="0" fontId="28" fillId="0" borderId="0" xfId="126" applyNumberFormat="1" applyFont="1" applyFill="1" applyAlignment="1">
      <alignment horizontal="center" vertical="center" wrapText="1"/>
      <protection/>
    </xf>
    <xf numFmtId="0" fontId="50" fillId="0" borderId="0" xfId="126" applyFont="1" applyFill="1" applyAlignment="1">
      <alignment horizontal="center" vertical="center" wrapText="1"/>
      <protection/>
    </xf>
    <xf numFmtId="0" fontId="22" fillId="0" borderId="10" xfId="126" applyFont="1" applyFill="1" applyBorder="1" applyAlignment="1">
      <alignment horizontal="center" vertical="center" wrapText="1"/>
      <protection/>
    </xf>
    <xf numFmtId="0" fontId="51" fillId="0" borderId="0" xfId="126" applyFont="1" applyFill="1" applyAlignment="1">
      <alignment horizontal="center" vertical="center" wrapText="1"/>
      <protection/>
    </xf>
    <xf numFmtId="0" fontId="28" fillId="0" borderId="31" xfId="126" applyFont="1" applyFill="1" applyBorder="1" applyAlignment="1" quotePrefix="1">
      <alignment horizontal="right" vertical="center" wrapText="1"/>
      <protection/>
    </xf>
    <xf numFmtId="0" fontId="22" fillId="0" borderId="48" xfId="126" applyFont="1" applyFill="1" applyBorder="1" applyAlignment="1">
      <alignment horizontal="center" vertical="center" wrapText="1"/>
      <protection/>
    </xf>
    <xf numFmtId="0" fontId="22" fillId="0" borderId="49" xfId="126" applyFont="1" applyFill="1" applyBorder="1" applyAlignment="1">
      <alignment horizontal="center" vertical="center" wrapText="1"/>
      <protection/>
    </xf>
    <xf numFmtId="0" fontId="22" fillId="0" borderId="25" xfId="126" applyFont="1" applyFill="1" applyBorder="1" applyAlignment="1">
      <alignment horizontal="center" vertical="center" wrapText="1"/>
      <protection/>
    </xf>
    <xf numFmtId="0" fontId="23" fillId="0" borderId="0" xfId="126" applyFont="1" applyAlignment="1">
      <alignment horizontal="justify" vertical="center" wrapText="1"/>
      <protection/>
    </xf>
    <xf numFmtId="0" fontId="61" fillId="0" borderId="0" xfId="98" applyFont="1" applyFill="1" applyBorder="1" applyAlignment="1">
      <alignment horizontal="left" vertical="center" wrapText="1"/>
      <protection/>
    </xf>
    <xf numFmtId="0" fontId="28" fillId="0" borderId="0" xfId="126" applyFont="1" applyAlignment="1">
      <alignment horizontal="left" vertical="center" wrapText="1"/>
      <protection/>
    </xf>
    <xf numFmtId="0" fontId="22" fillId="0" borderId="10" xfId="86" applyFont="1" applyFill="1" applyBorder="1" applyAlignment="1">
      <alignment horizontal="center" vertical="center" wrapText="1"/>
      <protection/>
    </xf>
    <xf numFmtId="0" fontId="25" fillId="0" borderId="0" xfId="129" applyFont="1" applyAlignment="1">
      <alignment horizontal="left"/>
      <protection/>
    </xf>
    <xf numFmtId="0" fontId="25" fillId="0" borderId="0" xfId="129" applyFont="1" applyFill="1" applyAlignment="1">
      <alignment horizontal="left"/>
      <protection/>
    </xf>
    <xf numFmtId="0" fontId="55" fillId="0" borderId="0" xfId="80" applyFont="1" applyFill="1" applyAlignment="1">
      <alignment horizontal="left" vertical="top" wrapText="1"/>
      <protection/>
    </xf>
    <xf numFmtId="0" fontId="21" fillId="0" borderId="42" xfId="80" applyFont="1" applyFill="1" applyBorder="1" applyAlignment="1">
      <alignment horizontal="left" wrapText="1" indent="3"/>
      <protection/>
    </xf>
    <xf numFmtId="0" fontId="21" fillId="0" borderId="58" xfId="80" applyFont="1" applyFill="1" applyBorder="1" applyAlignment="1">
      <alignment horizontal="left" wrapText="1" indent="3"/>
      <protection/>
    </xf>
    <xf numFmtId="49" fontId="31" fillId="0" borderId="42" xfId="80" applyNumberFormat="1" applyFont="1" applyFill="1" applyBorder="1" applyAlignment="1" quotePrefix="1">
      <alignment horizontal="center" wrapText="1"/>
      <protection/>
    </xf>
    <xf numFmtId="49" fontId="31" fillId="0" borderId="58" xfId="80" applyNumberFormat="1" applyFont="1" applyFill="1" applyBorder="1" applyAlignment="1">
      <alignment horizontal="center" wrapText="1"/>
      <protection/>
    </xf>
    <xf numFmtId="0" fontId="29" fillId="0" borderId="47" xfId="80" applyFont="1" applyFill="1" applyBorder="1" applyAlignment="1">
      <alignment horizontal="left" wrapText="1"/>
      <protection/>
    </xf>
    <xf numFmtId="0" fontId="29" fillId="0" borderId="61" xfId="80" applyFont="1" applyFill="1" applyBorder="1" applyAlignment="1">
      <alignment horizontal="left" wrapText="1"/>
      <protection/>
    </xf>
    <xf numFmtId="49" fontId="31" fillId="0" borderId="47" xfId="80" applyNumberFormat="1" applyFont="1" applyFill="1" applyBorder="1" applyAlignment="1" quotePrefix="1">
      <alignment horizontal="center" wrapText="1"/>
      <protection/>
    </xf>
    <xf numFmtId="49" fontId="31" fillId="0" borderId="61" xfId="80" applyNumberFormat="1" applyFont="1" applyFill="1" applyBorder="1" applyAlignment="1">
      <alignment horizontal="center" wrapText="1"/>
      <protection/>
    </xf>
    <xf numFmtId="49" fontId="29" fillId="0" borderId="14" xfId="80" applyNumberFormat="1" applyFont="1" applyFill="1" applyBorder="1" applyAlignment="1">
      <alignment horizontal="left" wrapText="1"/>
      <protection/>
    </xf>
    <xf numFmtId="49" fontId="29" fillId="0" borderId="12" xfId="80" applyNumberFormat="1" applyFont="1" applyFill="1" applyBorder="1" applyAlignment="1">
      <alignment horizontal="left" wrapText="1"/>
      <protection/>
    </xf>
    <xf numFmtId="0" fontId="56" fillId="0" borderId="42" xfId="80" applyFont="1" applyFill="1" applyBorder="1" applyAlignment="1">
      <alignment horizontal="left" wrapText="1"/>
      <protection/>
    </xf>
    <xf numFmtId="0" fontId="52" fillId="0" borderId="58" xfId="80" applyFill="1" applyBorder="1">
      <alignment/>
      <protection/>
    </xf>
    <xf numFmtId="0" fontId="29" fillId="0" borderId="36" xfId="80" applyFont="1" applyFill="1" applyBorder="1" applyAlignment="1">
      <alignment horizontal="center" vertical="center"/>
      <protection/>
    </xf>
    <xf numFmtId="0" fontId="29" fillId="0" borderId="28" xfId="80" applyFont="1" applyFill="1" applyBorder="1" applyAlignment="1">
      <alignment horizontal="center" vertical="center"/>
      <protection/>
    </xf>
    <xf numFmtId="0" fontId="29" fillId="0" borderId="38" xfId="80" applyFont="1" applyFill="1" applyBorder="1" applyAlignment="1">
      <alignment horizontal="center" vertical="center"/>
      <protection/>
    </xf>
    <xf numFmtId="0" fontId="29" fillId="0" borderId="20" xfId="80" applyFont="1" applyFill="1" applyBorder="1" applyAlignment="1">
      <alignment horizontal="center" vertical="center"/>
      <protection/>
    </xf>
    <xf numFmtId="0" fontId="29" fillId="0" borderId="21" xfId="80" applyFont="1" applyFill="1" applyBorder="1" applyAlignment="1">
      <alignment horizontal="center" vertical="center"/>
      <protection/>
    </xf>
    <xf numFmtId="0" fontId="29" fillId="0" borderId="23" xfId="80" applyFont="1" applyFill="1" applyBorder="1" applyAlignment="1">
      <alignment horizontal="center" vertical="center"/>
      <protection/>
    </xf>
    <xf numFmtId="49" fontId="29" fillId="0" borderId="37" xfId="80" applyNumberFormat="1" applyFont="1" applyFill="1" applyBorder="1" applyAlignment="1">
      <alignment horizontal="center" vertical="center" wrapText="1"/>
      <protection/>
    </xf>
    <xf numFmtId="49" fontId="29" fillId="0" borderId="27" xfId="80" applyNumberFormat="1" applyFont="1" applyFill="1" applyBorder="1" applyAlignment="1">
      <alignment horizontal="center" vertical="center" wrapText="1"/>
      <protection/>
    </xf>
    <xf numFmtId="49" fontId="29" fillId="0" borderId="18" xfId="80" applyNumberFormat="1" applyFont="1" applyFill="1" applyBorder="1" applyAlignment="1">
      <alignment horizontal="center" vertical="center" wrapText="1"/>
      <protection/>
    </xf>
    <xf numFmtId="49" fontId="29" fillId="0" borderId="60" xfId="80" applyNumberFormat="1" applyFont="1" applyFill="1" applyBorder="1" applyAlignment="1">
      <alignment horizontal="center" vertical="center" wrapText="1"/>
      <protection/>
    </xf>
    <xf numFmtId="49" fontId="29" fillId="0" borderId="43" xfId="80" applyNumberFormat="1" applyFont="1" applyFill="1" applyBorder="1" applyAlignment="1">
      <alignment horizontal="center" vertical="center" wrapText="1"/>
      <protection/>
    </xf>
    <xf numFmtId="49" fontId="29" fillId="0" borderId="44" xfId="80" applyNumberFormat="1" applyFont="1" applyFill="1" applyBorder="1" applyAlignment="1">
      <alignment horizontal="center" vertical="center" wrapText="1"/>
      <protection/>
    </xf>
    <xf numFmtId="49" fontId="31" fillId="0" borderId="24" xfId="80" applyNumberFormat="1" applyFont="1" applyFill="1" applyBorder="1" applyAlignment="1" quotePrefix="1">
      <alignment horizontal="center" wrapText="1"/>
      <protection/>
    </xf>
    <xf numFmtId="49" fontId="31" fillId="0" borderId="39" xfId="80" applyNumberFormat="1" applyFont="1" applyFill="1" applyBorder="1" applyAlignment="1">
      <alignment horizontal="center" wrapText="1"/>
      <protection/>
    </xf>
    <xf numFmtId="0" fontId="56" fillId="0" borderId="0" xfId="80" applyFont="1" applyFill="1" applyAlignment="1">
      <alignment horizontal="center"/>
      <protection/>
    </xf>
    <xf numFmtId="0" fontId="22" fillId="0" borderId="0" xfId="80" applyFont="1" applyFill="1" applyBorder="1" applyAlignment="1">
      <alignment horizontal="center" vertical="top"/>
      <protection/>
    </xf>
    <xf numFmtId="0" fontId="24" fillId="0" borderId="0" xfId="80" applyFont="1" applyFill="1" applyAlignment="1">
      <alignment horizontal="center"/>
      <protection/>
    </xf>
    <xf numFmtId="0" fontId="36" fillId="0" borderId="0" xfId="80" applyFont="1" applyFill="1" applyAlignment="1">
      <alignment horizontal="center"/>
      <protection/>
    </xf>
    <xf numFmtId="0" fontId="29" fillId="0" borderId="0" xfId="80" applyFont="1" applyFill="1" applyAlignment="1">
      <alignment horizontal="center"/>
      <protection/>
    </xf>
    <xf numFmtId="49" fontId="29" fillId="0" borderId="36" xfId="80" applyNumberFormat="1" applyFont="1" applyFill="1" applyBorder="1" applyAlignment="1">
      <alignment horizontal="center" vertical="center" wrapText="1"/>
      <protection/>
    </xf>
    <xf numFmtId="49" fontId="29" fillId="0" borderId="38" xfId="80" applyNumberFormat="1" applyFont="1" applyFill="1" applyBorder="1" applyAlignment="1">
      <alignment horizontal="center" vertical="center" wrapText="1"/>
      <protection/>
    </xf>
    <xf numFmtId="49" fontId="29" fillId="0" borderId="14" xfId="80" applyNumberFormat="1" applyFont="1" applyFill="1" applyBorder="1" applyAlignment="1">
      <alignment horizontal="center" vertical="center" wrapText="1"/>
      <protection/>
    </xf>
    <xf numFmtId="49" fontId="29" fillId="0" borderId="12" xfId="80" applyNumberFormat="1" applyFont="1" applyFill="1" applyBorder="1" applyAlignment="1">
      <alignment horizontal="center" vertical="center" wrapText="1"/>
      <protection/>
    </xf>
    <xf numFmtId="49" fontId="29" fillId="0" borderId="20" xfId="80" applyNumberFormat="1" applyFont="1" applyFill="1" applyBorder="1" applyAlignment="1">
      <alignment horizontal="center" vertical="center" wrapText="1"/>
      <protection/>
    </xf>
    <xf numFmtId="49" fontId="29" fillId="0" borderId="23" xfId="80" applyNumberFormat="1" applyFont="1" applyFill="1" applyBorder="1" applyAlignment="1">
      <alignment horizontal="center" vertical="center" wrapText="1"/>
      <protection/>
    </xf>
    <xf numFmtId="49" fontId="29" fillId="0" borderId="62" xfId="80" applyNumberFormat="1" applyFont="1" applyFill="1" applyBorder="1" applyAlignment="1">
      <alignment horizontal="center" vertical="center" wrapText="1"/>
      <protection/>
    </xf>
    <xf numFmtId="49" fontId="29" fillId="0" borderId="63" xfId="80" applyNumberFormat="1" applyFont="1" applyFill="1" applyBorder="1" applyAlignment="1">
      <alignment horizontal="center" vertical="center" wrapText="1"/>
      <protection/>
    </xf>
    <xf numFmtId="49" fontId="29" fillId="0" borderId="64" xfId="80" applyNumberFormat="1" applyFont="1" applyFill="1" applyBorder="1" applyAlignment="1">
      <alignment horizontal="center" vertical="center" wrapText="1"/>
      <protection/>
    </xf>
    <xf numFmtId="49" fontId="29" fillId="0" borderId="65" xfId="80" applyNumberFormat="1" applyFont="1" applyFill="1" applyBorder="1" applyAlignment="1">
      <alignment horizontal="center" vertical="center" wrapText="1"/>
      <protection/>
    </xf>
    <xf numFmtId="49" fontId="29" fillId="0" borderId="66" xfId="80" applyNumberFormat="1" applyFont="1" applyFill="1" applyBorder="1" applyAlignment="1">
      <alignment horizontal="center" vertical="center" wrapText="1"/>
      <protection/>
    </xf>
    <xf numFmtId="49" fontId="29" fillId="0" borderId="67" xfId="80" applyNumberFormat="1" applyFont="1" applyFill="1" applyBorder="1" applyAlignment="1">
      <alignment horizontal="center" vertical="center" wrapText="1"/>
      <protection/>
    </xf>
    <xf numFmtId="49" fontId="29" fillId="0" borderId="37" xfId="80" applyNumberFormat="1" applyFont="1" applyFill="1" applyBorder="1" applyAlignment="1">
      <alignment horizontal="left" wrapText="1"/>
      <protection/>
    </xf>
    <xf numFmtId="49" fontId="29" fillId="0" borderId="60" xfId="80" applyNumberFormat="1" applyFont="1" applyFill="1" applyBorder="1" applyAlignment="1">
      <alignment horizontal="left" wrapText="1"/>
      <protection/>
    </xf>
    <xf numFmtId="49" fontId="29" fillId="0" borderId="33" xfId="80" applyNumberFormat="1" applyFont="1" applyFill="1" applyBorder="1" applyAlignment="1">
      <alignment horizontal="center" vertical="center" wrapText="1"/>
      <protection/>
    </xf>
    <xf numFmtId="49" fontId="29" fillId="0" borderId="34" xfId="80" applyNumberFormat="1" applyFont="1" applyFill="1" applyBorder="1" applyAlignment="1">
      <alignment horizontal="center" vertical="center" wrapText="1"/>
      <protection/>
    </xf>
    <xf numFmtId="9" fontId="21" fillId="0" borderId="0" xfId="102" applyFont="1" applyFill="1" applyBorder="1" applyAlignment="1">
      <alignment/>
    </xf>
    <xf numFmtId="0" fontId="14" fillId="0" borderId="0" xfId="97">
      <alignment/>
      <protection/>
    </xf>
  </cellXfs>
  <cellStyles count="124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bilant la 3 cifre final" xfId="124"/>
    <cellStyle name="Обычный_fluxul mb final" xfId="125"/>
    <cellStyle name="Обычный_form 2 RM D (Stella)" xfId="126"/>
    <cellStyle name="Обычный_formulraul nr.5 GFS final" xfId="127"/>
    <cellStyle name="Обычный_formulraul nr.6 final" xfId="128"/>
    <cellStyle name="Обычный_RAPORT PRIVIND EXECUTAREA BUGETULUI CU DATORII final" xfId="129"/>
    <cellStyle name="Обычный_venit si cheltuieli proiect final" xfId="130"/>
    <cellStyle name="Плохой" xfId="131"/>
    <cellStyle name="Пояснение" xfId="132"/>
    <cellStyle name="Примечание" xfId="133"/>
    <cellStyle name="Связанная ячейка" xfId="134"/>
    <cellStyle name="Текст предупреждения" xfId="135"/>
    <cellStyle name="Хороший" xfId="13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182</xdr:row>
      <xdr:rowOff>190500</xdr:rowOff>
    </xdr:from>
    <xdr:to>
      <xdr:col>2</xdr:col>
      <xdr:colOff>285750</xdr:colOff>
      <xdr:row>194</xdr:row>
      <xdr:rowOff>19050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5510450"/>
          <a:ext cx="45053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85</xdr:row>
      <xdr:rowOff>76200</xdr:rowOff>
    </xdr:from>
    <xdr:to>
      <xdr:col>4</xdr:col>
      <xdr:colOff>1066800</xdr:colOff>
      <xdr:row>100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40575"/>
          <a:ext cx="8077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89</xdr:row>
      <xdr:rowOff>57150</xdr:rowOff>
    </xdr:from>
    <xdr:to>
      <xdr:col>2</xdr:col>
      <xdr:colOff>304800</xdr:colOff>
      <xdr:row>98</xdr:row>
      <xdr:rowOff>57150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0621625"/>
          <a:ext cx="41433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198</xdr:row>
      <xdr:rowOff>190500</xdr:rowOff>
    </xdr:from>
    <xdr:to>
      <xdr:col>2</xdr:col>
      <xdr:colOff>295275</xdr:colOff>
      <xdr:row>208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579620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72</xdr:row>
      <xdr:rowOff>66675</xdr:rowOff>
    </xdr:from>
    <xdr:to>
      <xdr:col>11</xdr:col>
      <xdr:colOff>523875</xdr:colOff>
      <xdr:row>93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563725"/>
          <a:ext cx="63722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2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G947"/>
  <sheetViews>
    <sheetView view="pageBreakPreview" zoomScale="70" zoomScaleSheetLayoutView="70" workbookViewId="0" topLeftCell="A1">
      <selection activeCell="J9" sqref="J9"/>
    </sheetView>
  </sheetViews>
  <sheetFormatPr defaultColWidth="9.00390625" defaultRowHeight="12.75"/>
  <cols>
    <col min="1" max="1" width="14.625" style="24" customWidth="1"/>
    <col min="2" max="2" width="45.875" style="28" customWidth="1"/>
    <col min="3" max="3" width="15.75390625" style="28" customWidth="1"/>
    <col min="4" max="4" width="22.125" style="29" customWidth="1"/>
    <col min="5" max="5" width="12.75390625" style="29" customWidth="1"/>
    <col min="6" max="6" width="13.25390625" style="35" customWidth="1"/>
    <col min="7" max="7" width="16.00390625" style="36" customWidth="1"/>
    <col min="8" max="16384" width="9.125" style="27" customWidth="1"/>
  </cols>
  <sheetData>
    <row r="1" spans="2:7" ht="20.25" customHeight="1">
      <c r="B1" s="25"/>
      <c r="C1" s="601"/>
      <c r="D1" s="603" t="s">
        <v>2320</v>
      </c>
      <c r="E1" s="603"/>
      <c r="F1" s="603"/>
      <c r="G1" s="603"/>
    </row>
    <row r="2" spans="2:7" ht="20.25" customHeight="1">
      <c r="B2" s="25"/>
      <c r="C2" s="601"/>
      <c r="D2" s="601"/>
      <c r="E2" s="601"/>
      <c r="F2" s="601"/>
      <c r="G2" s="601"/>
    </row>
    <row r="3" spans="2:7" ht="20.25">
      <c r="B3" s="25"/>
      <c r="C3" s="26"/>
      <c r="D3" s="599"/>
      <c r="E3" s="599"/>
      <c r="F3" s="624" t="s">
        <v>1987</v>
      </c>
      <c r="G3" s="624"/>
    </row>
    <row r="4" spans="6:7" ht="15.75">
      <c r="F4" s="665" t="s">
        <v>2299</v>
      </c>
      <c r="G4" s="665"/>
    </row>
    <row r="5" spans="1:7" ht="18.75">
      <c r="A5" s="53"/>
      <c r="B5" s="624" t="s">
        <v>554</v>
      </c>
      <c r="C5" s="624"/>
      <c r="D5" s="624"/>
      <c r="F5" s="665" t="s">
        <v>2300</v>
      </c>
      <c r="G5" s="665"/>
    </row>
    <row r="6" spans="1:7" ht="18.75">
      <c r="A6" s="54"/>
      <c r="B6" s="625"/>
      <c r="C6" s="625"/>
      <c r="D6" s="625"/>
      <c r="F6" s="51" t="s">
        <v>2321</v>
      </c>
      <c r="G6" s="52"/>
    </row>
    <row r="7" spans="1:7" ht="18.75">
      <c r="A7" s="54"/>
      <c r="B7" s="626" t="s">
        <v>2298</v>
      </c>
      <c r="C7" s="626"/>
      <c r="D7" s="626"/>
      <c r="F7" s="27"/>
      <c r="G7" s="27"/>
    </row>
    <row r="8" spans="1:7" ht="20.25">
      <c r="A8" s="56"/>
      <c r="B8" s="630" t="s">
        <v>342</v>
      </c>
      <c r="C8" s="630"/>
      <c r="D8" s="630"/>
      <c r="F8" s="27"/>
      <c r="G8" s="27"/>
    </row>
    <row r="9" spans="1:7" ht="20.25">
      <c r="A9" s="454"/>
      <c r="B9" s="57"/>
      <c r="C9" s="57"/>
      <c r="D9" s="57"/>
      <c r="F9" s="27"/>
      <c r="G9" s="6" t="s">
        <v>1016</v>
      </c>
    </row>
    <row r="10" spans="1:7" ht="15.75">
      <c r="A10" s="455" t="s">
        <v>538</v>
      </c>
      <c r="B10" s="664"/>
      <c r="C10" s="664"/>
      <c r="D10" s="664"/>
      <c r="E10" s="664"/>
      <c r="F10" s="664"/>
      <c r="G10" s="35"/>
    </row>
    <row r="11" spans="1:7" ht="15.75">
      <c r="A11" s="455" t="s">
        <v>542</v>
      </c>
      <c r="B11" s="664"/>
      <c r="C11" s="664"/>
      <c r="D11" s="664"/>
      <c r="E11" s="664"/>
      <c r="F11" s="664"/>
      <c r="G11" s="35"/>
    </row>
    <row r="12" spans="1:7" ht="15.75">
      <c r="A12" s="455" t="s">
        <v>543</v>
      </c>
      <c r="B12" s="664"/>
      <c r="C12" s="664"/>
      <c r="D12" s="664"/>
      <c r="E12" s="664"/>
      <c r="F12" s="664"/>
      <c r="G12" s="35"/>
    </row>
    <row r="13" spans="1:7" ht="20.25">
      <c r="A13" s="56"/>
      <c r="B13" s="57"/>
      <c r="C13" s="57"/>
      <c r="D13" s="57"/>
      <c r="F13" s="27"/>
      <c r="G13" s="27"/>
    </row>
    <row r="14" spans="1:7" ht="20.25">
      <c r="A14" s="56"/>
      <c r="B14" s="57"/>
      <c r="C14" s="57"/>
      <c r="D14" s="57"/>
      <c r="F14" s="27"/>
      <c r="G14" s="27"/>
    </row>
    <row r="15" spans="1:7" ht="20.25">
      <c r="A15" s="56"/>
      <c r="B15" s="57"/>
      <c r="C15" s="57"/>
      <c r="D15" s="57"/>
      <c r="F15" s="27"/>
      <c r="G15" s="27"/>
    </row>
    <row r="16" spans="1:7" ht="19.5" thickBot="1">
      <c r="A16" s="60"/>
      <c r="B16" s="61"/>
      <c r="C16" s="62"/>
      <c r="F16" s="27"/>
      <c r="G16" s="63" t="s">
        <v>343</v>
      </c>
    </row>
    <row r="17" spans="1:7" ht="89.25" customHeight="1" thickBot="1">
      <c r="A17" s="64" t="s">
        <v>344</v>
      </c>
      <c r="B17" s="655" t="s">
        <v>345</v>
      </c>
      <c r="C17" s="655"/>
      <c r="D17" s="655"/>
      <c r="E17" s="64" t="s">
        <v>346</v>
      </c>
      <c r="F17" s="64" t="s">
        <v>347</v>
      </c>
      <c r="G17" s="64" t="s">
        <v>348</v>
      </c>
    </row>
    <row r="18" spans="1:7" s="6" customFormat="1" ht="16.5" thickBot="1">
      <c r="A18" s="42" t="s">
        <v>349</v>
      </c>
      <c r="B18" s="656">
        <v>2</v>
      </c>
      <c r="C18" s="656"/>
      <c r="D18" s="656"/>
      <c r="E18" s="45">
        <v>3</v>
      </c>
      <c r="F18" s="5">
        <v>4</v>
      </c>
      <c r="G18" s="5">
        <v>5</v>
      </c>
    </row>
    <row r="19" spans="1:7" ht="15.75">
      <c r="A19" s="65" t="s">
        <v>350</v>
      </c>
      <c r="B19" s="609" t="s">
        <v>351</v>
      </c>
      <c r="C19" s="610"/>
      <c r="D19" s="611"/>
      <c r="E19" s="456">
        <v>1</v>
      </c>
      <c r="F19" s="465" t="s">
        <v>735</v>
      </c>
      <c r="G19" s="529" t="s">
        <v>735</v>
      </c>
    </row>
    <row r="20" spans="1:7" ht="19.5" customHeight="1">
      <c r="A20" s="65" t="s">
        <v>352</v>
      </c>
      <c r="B20" s="612" t="s">
        <v>570</v>
      </c>
      <c r="C20" s="613"/>
      <c r="D20" s="614"/>
      <c r="E20" s="457" t="s">
        <v>62</v>
      </c>
      <c r="F20" s="465" t="s">
        <v>735</v>
      </c>
      <c r="G20" s="530" t="s">
        <v>735</v>
      </c>
    </row>
    <row r="21" spans="1:7" ht="15.75">
      <c r="A21" s="68" t="s">
        <v>354</v>
      </c>
      <c r="B21" s="615" t="s">
        <v>355</v>
      </c>
      <c r="C21" s="616"/>
      <c r="D21" s="617"/>
      <c r="E21" s="458" t="s">
        <v>63</v>
      </c>
      <c r="F21" s="67"/>
      <c r="G21" s="572"/>
    </row>
    <row r="22" spans="1:7" ht="15.75">
      <c r="A22" s="68" t="s">
        <v>356</v>
      </c>
      <c r="B22" s="615" t="s">
        <v>357</v>
      </c>
      <c r="C22" s="616"/>
      <c r="D22" s="617"/>
      <c r="E22" s="458" t="s">
        <v>64</v>
      </c>
      <c r="F22" s="67"/>
      <c r="G22" s="572"/>
    </row>
    <row r="23" spans="1:7" ht="15.75">
      <c r="A23" s="68" t="s">
        <v>358</v>
      </c>
      <c r="B23" s="615" t="s">
        <v>359</v>
      </c>
      <c r="C23" s="616"/>
      <c r="D23" s="617"/>
      <c r="E23" s="458" t="s">
        <v>65</v>
      </c>
      <c r="F23" s="67"/>
      <c r="G23" s="530"/>
    </row>
    <row r="24" spans="1:7" ht="15.75">
      <c r="A24" s="68" t="s">
        <v>360</v>
      </c>
      <c r="B24" s="615" t="s">
        <v>361</v>
      </c>
      <c r="C24" s="616"/>
      <c r="D24" s="617"/>
      <c r="E24" s="458" t="s">
        <v>66</v>
      </c>
      <c r="F24" s="67"/>
      <c r="G24" s="530"/>
    </row>
    <row r="25" spans="1:7" ht="15.75">
      <c r="A25" s="68" t="s">
        <v>362</v>
      </c>
      <c r="B25" s="69" t="s">
        <v>363</v>
      </c>
      <c r="C25" s="70"/>
      <c r="D25" s="71"/>
      <c r="E25" s="458" t="s">
        <v>67</v>
      </c>
      <c r="F25" s="67"/>
      <c r="G25" s="530"/>
    </row>
    <row r="26" spans="1:7" ht="15.75" customHeight="1">
      <c r="A26" s="68" t="s">
        <v>364</v>
      </c>
      <c r="B26" s="615" t="s">
        <v>365</v>
      </c>
      <c r="C26" s="616"/>
      <c r="D26" s="617"/>
      <c r="E26" s="458" t="s">
        <v>68</v>
      </c>
      <c r="F26" s="67"/>
      <c r="G26" s="530"/>
    </row>
    <row r="27" spans="1:7" ht="15.75">
      <c r="A27" s="68" t="s">
        <v>366</v>
      </c>
      <c r="B27" s="615" t="s">
        <v>367</v>
      </c>
      <c r="C27" s="616"/>
      <c r="D27" s="617"/>
      <c r="E27" s="458" t="s">
        <v>69</v>
      </c>
      <c r="F27" s="67"/>
      <c r="G27" s="530"/>
    </row>
    <row r="28" spans="1:7" ht="15.75">
      <c r="A28" s="68" t="s">
        <v>368</v>
      </c>
      <c r="B28" s="615" t="s">
        <v>369</v>
      </c>
      <c r="C28" s="616"/>
      <c r="D28" s="617"/>
      <c r="E28" s="458" t="s">
        <v>70</v>
      </c>
      <c r="F28" s="67"/>
      <c r="G28" s="530"/>
    </row>
    <row r="29" spans="1:7" ht="15.75">
      <c r="A29" s="68" t="s">
        <v>370</v>
      </c>
      <c r="B29" s="615" t="s">
        <v>1997</v>
      </c>
      <c r="C29" s="616"/>
      <c r="D29" s="617"/>
      <c r="E29" s="458" t="s">
        <v>71</v>
      </c>
      <c r="F29" s="67"/>
      <c r="G29" s="530"/>
    </row>
    <row r="30" spans="1:7" ht="56.25" customHeight="1">
      <c r="A30" s="68"/>
      <c r="B30" s="627" t="s">
        <v>734</v>
      </c>
      <c r="C30" s="628"/>
      <c r="D30" s="629"/>
      <c r="E30" s="458" t="s">
        <v>72</v>
      </c>
      <c r="F30" s="67"/>
      <c r="G30" s="530"/>
    </row>
    <row r="31" spans="1:7" ht="19.5" customHeight="1">
      <c r="A31" s="65" t="s">
        <v>371</v>
      </c>
      <c r="B31" s="612" t="s">
        <v>372</v>
      </c>
      <c r="C31" s="613"/>
      <c r="D31" s="614"/>
      <c r="E31" s="457" t="s">
        <v>73</v>
      </c>
      <c r="F31" s="465" t="s">
        <v>735</v>
      </c>
      <c r="G31" s="530"/>
    </row>
    <row r="32" spans="1:7" ht="15.75">
      <c r="A32" s="72" t="s">
        <v>571</v>
      </c>
      <c r="B32" s="615" t="s">
        <v>2037</v>
      </c>
      <c r="C32" s="616"/>
      <c r="D32" s="617"/>
      <c r="E32" s="459" t="s">
        <v>74</v>
      </c>
      <c r="F32" s="67"/>
      <c r="G32" s="530"/>
    </row>
    <row r="33" spans="1:7" ht="15.75">
      <c r="A33" s="72" t="s">
        <v>979</v>
      </c>
      <c r="B33" s="615" t="s">
        <v>373</v>
      </c>
      <c r="C33" s="616"/>
      <c r="D33" s="617"/>
      <c r="E33" s="459" t="s">
        <v>75</v>
      </c>
      <c r="F33" s="67"/>
      <c r="G33" s="530"/>
    </row>
    <row r="34" spans="1:7" ht="60" customHeight="1">
      <c r="A34" s="72"/>
      <c r="B34" s="631" t="s">
        <v>2036</v>
      </c>
      <c r="C34" s="632"/>
      <c r="D34" s="633"/>
      <c r="E34" s="459" t="s">
        <v>76</v>
      </c>
      <c r="F34" s="67"/>
      <c r="G34" s="530"/>
    </row>
    <row r="35" spans="1:7" ht="20.25" customHeight="1">
      <c r="A35" s="68"/>
      <c r="B35" s="657" t="s">
        <v>736</v>
      </c>
      <c r="C35" s="658"/>
      <c r="D35" s="659"/>
      <c r="E35" s="460" t="s">
        <v>77</v>
      </c>
      <c r="F35" s="465"/>
      <c r="G35" s="530"/>
    </row>
    <row r="36" spans="1:7" ht="19.5" customHeight="1">
      <c r="A36" s="65" t="s">
        <v>374</v>
      </c>
      <c r="B36" s="612" t="s">
        <v>1998</v>
      </c>
      <c r="C36" s="613"/>
      <c r="D36" s="614"/>
      <c r="E36" s="460" t="s">
        <v>78</v>
      </c>
      <c r="F36" s="465" t="s">
        <v>735</v>
      </c>
      <c r="G36" s="530"/>
    </row>
    <row r="37" spans="1:7" ht="15.75">
      <c r="A37" s="68" t="s">
        <v>376</v>
      </c>
      <c r="B37" s="615" t="s">
        <v>1196</v>
      </c>
      <c r="C37" s="616"/>
      <c r="D37" s="617"/>
      <c r="E37" s="460" t="s">
        <v>79</v>
      </c>
      <c r="F37" s="67"/>
      <c r="G37" s="572"/>
    </row>
    <row r="38" spans="1:7" ht="15.75">
      <c r="A38" s="68" t="s">
        <v>377</v>
      </c>
      <c r="B38" s="615" t="s">
        <v>378</v>
      </c>
      <c r="C38" s="616"/>
      <c r="D38" s="617"/>
      <c r="E38" s="460" t="s">
        <v>80</v>
      </c>
      <c r="F38" s="67"/>
      <c r="G38" s="572"/>
    </row>
    <row r="39" spans="1:7" ht="15.75">
      <c r="A39" s="68" t="s">
        <v>379</v>
      </c>
      <c r="B39" s="615" t="s">
        <v>1999</v>
      </c>
      <c r="C39" s="616"/>
      <c r="D39" s="617"/>
      <c r="E39" s="460" t="s">
        <v>81</v>
      </c>
      <c r="F39" s="67"/>
      <c r="G39" s="572"/>
    </row>
    <row r="40" spans="1:7" ht="15.75">
      <c r="A40" s="68"/>
      <c r="B40" s="606" t="s">
        <v>737</v>
      </c>
      <c r="C40" s="607"/>
      <c r="D40" s="608"/>
      <c r="E40" s="460" t="s">
        <v>82</v>
      </c>
      <c r="F40" s="67"/>
      <c r="G40" s="572"/>
    </row>
    <row r="41" spans="1:7" ht="19.5" customHeight="1">
      <c r="A41" s="65">
        <v>33</v>
      </c>
      <c r="B41" s="612" t="s">
        <v>380</v>
      </c>
      <c r="C41" s="613"/>
      <c r="D41" s="614"/>
      <c r="E41" s="457" t="s">
        <v>83</v>
      </c>
      <c r="F41" s="465" t="s">
        <v>735</v>
      </c>
      <c r="G41" s="530"/>
    </row>
    <row r="42" spans="1:7" ht="15.75">
      <c r="A42" s="68">
        <v>331</v>
      </c>
      <c r="B42" s="615" t="s">
        <v>381</v>
      </c>
      <c r="C42" s="616"/>
      <c r="D42" s="617"/>
      <c r="E42" s="460" t="s">
        <v>84</v>
      </c>
      <c r="F42" s="67"/>
      <c r="G42" s="530"/>
    </row>
    <row r="43" spans="1:7" ht="15.75">
      <c r="A43" s="68">
        <v>332</v>
      </c>
      <c r="B43" s="615" t="s">
        <v>382</v>
      </c>
      <c r="C43" s="616"/>
      <c r="D43" s="617"/>
      <c r="E43" s="460" t="s">
        <v>85</v>
      </c>
      <c r="F43" s="67"/>
      <c r="G43" s="530"/>
    </row>
    <row r="44" spans="1:7" ht="15.75">
      <c r="A44" s="68">
        <v>333</v>
      </c>
      <c r="B44" s="615" t="s">
        <v>383</v>
      </c>
      <c r="C44" s="616"/>
      <c r="D44" s="617"/>
      <c r="E44" s="460" t="s">
        <v>86</v>
      </c>
      <c r="F44" s="67"/>
      <c r="G44" s="530"/>
    </row>
    <row r="45" spans="1:7" ht="15.75">
      <c r="A45" s="68">
        <v>334</v>
      </c>
      <c r="B45" s="615" t="s">
        <v>384</v>
      </c>
      <c r="C45" s="616"/>
      <c r="D45" s="617"/>
      <c r="E45" s="460" t="s">
        <v>87</v>
      </c>
      <c r="F45" s="67"/>
      <c r="G45" s="530"/>
    </row>
    <row r="46" spans="1:7" ht="15.75">
      <c r="A46" s="68">
        <v>335</v>
      </c>
      <c r="B46" s="615" t="s">
        <v>385</v>
      </c>
      <c r="C46" s="616"/>
      <c r="D46" s="617"/>
      <c r="E46" s="460" t="s">
        <v>88</v>
      </c>
      <c r="F46" s="67"/>
      <c r="G46" s="530"/>
    </row>
    <row r="47" spans="1:7" ht="15.75">
      <c r="A47" s="68">
        <v>336</v>
      </c>
      <c r="B47" s="615" t="s">
        <v>386</v>
      </c>
      <c r="C47" s="616"/>
      <c r="D47" s="617"/>
      <c r="E47" s="460" t="s">
        <v>89</v>
      </c>
      <c r="F47" s="67"/>
      <c r="G47" s="530"/>
    </row>
    <row r="48" spans="1:7" ht="15.75">
      <c r="A48" s="68">
        <v>337</v>
      </c>
      <c r="B48" s="615" t="s">
        <v>387</v>
      </c>
      <c r="C48" s="616"/>
      <c r="D48" s="617"/>
      <c r="E48" s="460" t="s">
        <v>90</v>
      </c>
      <c r="F48" s="67"/>
      <c r="G48" s="572"/>
    </row>
    <row r="49" spans="1:7" ht="15.75">
      <c r="A49" s="68">
        <v>338</v>
      </c>
      <c r="B49" s="615" t="s">
        <v>388</v>
      </c>
      <c r="C49" s="616"/>
      <c r="D49" s="617"/>
      <c r="E49" s="460" t="s">
        <v>91</v>
      </c>
      <c r="F49" s="67"/>
      <c r="G49" s="530"/>
    </row>
    <row r="50" spans="1:7" ht="15.75">
      <c r="A50" s="68">
        <v>339</v>
      </c>
      <c r="B50" s="615" t="s">
        <v>389</v>
      </c>
      <c r="C50" s="616"/>
      <c r="D50" s="617"/>
      <c r="E50" s="460" t="s">
        <v>92</v>
      </c>
      <c r="F50" s="67"/>
      <c r="G50" s="530"/>
    </row>
    <row r="51" spans="1:7" ht="51" customHeight="1">
      <c r="A51" s="68"/>
      <c r="B51" s="606" t="s">
        <v>738</v>
      </c>
      <c r="C51" s="607"/>
      <c r="D51" s="608"/>
      <c r="E51" s="460" t="s">
        <v>93</v>
      </c>
      <c r="F51" s="67"/>
      <c r="G51" s="530"/>
    </row>
    <row r="52" spans="1:7" ht="35.25" customHeight="1">
      <c r="A52" s="65">
        <v>34</v>
      </c>
      <c r="B52" s="612" t="s">
        <v>390</v>
      </c>
      <c r="C52" s="613"/>
      <c r="D52" s="614"/>
      <c r="E52" s="460" t="s">
        <v>94</v>
      </c>
      <c r="F52" s="465" t="s">
        <v>735</v>
      </c>
      <c r="G52" s="530" t="s">
        <v>735</v>
      </c>
    </row>
    <row r="53" spans="1:7" ht="15.75">
      <c r="A53" s="68">
        <v>341</v>
      </c>
      <c r="B53" s="615" t="s">
        <v>391</v>
      </c>
      <c r="C53" s="616"/>
      <c r="D53" s="617"/>
      <c r="E53" s="460" t="s">
        <v>95</v>
      </c>
      <c r="F53" s="67"/>
      <c r="G53" s="530"/>
    </row>
    <row r="54" spans="1:7" ht="15.75">
      <c r="A54" s="68">
        <v>342</v>
      </c>
      <c r="B54" s="615" t="s">
        <v>392</v>
      </c>
      <c r="C54" s="616"/>
      <c r="D54" s="617"/>
      <c r="E54" s="460" t="s">
        <v>96</v>
      </c>
      <c r="F54" s="67"/>
      <c r="G54" s="530"/>
    </row>
    <row r="55" spans="1:7" ht="15.75" customHeight="1">
      <c r="A55" s="68">
        <v>343</v>
      </c>
      <c r="B55" s="615" t="s">
        <v>2000</v>
      </c>
      <c r="C55" s="616"/>
      <c r="D55" s="617"/>
      <c r="E55" s="460" t="s">
        <v>97</v>
      </c>
      <c r="F55" s="67"/>
      <c r="G55" s="530"/>
    </row>
    <row r="56" spans="1:7" ht="15.75">
      <c r="A56" s="68">
        <v>344</v>
      </c>
      <c r="B56" s="615" t="s">
        <v>393</v>
      </c>
      <c r="C56" s="616"/>
      <c r="D56" s="617"/>
      <c r="E56" s="460" t="s">
        <v>98</v>
      </c>
      <c r="F56" s="67"/>
      <c r="G56" s="530"/>
    </row>
    <row r="57" spans="1:7" ht="15.75">
      <c r="A57" s="68">
        <v>345</v>
      </c>
      <c r="B57" s="615" t="s">
        <v>980</v>
      </c>
      <c r="C57" s="616"/>
      <c r="D57" s="617"/>
      <c r="E57" s="460" t="s">
        <v>99</v>
      </c>
      <c r="F57" s="67"/>
      <c r="G57" s="530"/>
    </row>
    <row r="58" spans="1:7" ht="54" customHeight="1">
      <c r="A58" s="76"/>
      <c r="B58" s="663" t="s">
        <v>739</v>
      </c>
      <c r="C58" s="663"/>
      <c r="D58" s="663"/>
      <c r="E58" s="460" t="s">
        <v>100</v>
      </c>
      <c r="F58" s="67"/>
      <c r="G58" s="600"/>
    </row>
    <row r="59" spans="1:7" s="30" customFormat="1" ht="19.5" customHeight="1">
      <c r="A59" s="65">
        <v>35</v>
      </c>
      <c r="B59" s="612" t="s">
        <v>394</v>
      </c>
      <c r="C59" s="613"/>
      <c r="D59" s="614"/>
      <c r="E59" s="460" t="s">
        <v>101</v>
      </c>
      <c r="F59" s="465" t="s">
        <v>735</v>
      </c>
      <c r="G59" s="530" t="s">
        <v>735</v>
      </c>
    </row>
    <row r="60" spans="1:7" ht="15.75">
      <c r="A60" s="68">
        <v>351</v>
      </c>
      <c r="B60" s="615" t="s">
        <v>395</v>
      </c>
      <c r="C60" s="616"/>
      <c r="D60" s="617"/>
      <c r="E60" s="460" t="s">
        <v>102</v>
      </c>
      <c r="F60" s="67"/>
      <c r="G60" s="530"/>
    </row>
    <row r="61" spans="1:7" ht="15.75">
      <c r="A61" s="68"/>
      <c r="B61" s="606" t="s">
        <v>740</v>
      </c>
      <c r="C61" s="607"/>
      <c r="D61" s="608"/>
      <c r="E61" s="460" t="s">
        <v>103</v>
      </c>
      <c r="F61" s="67"/>
      <c r="G61" s="530"/>
    </row>
    <row r="62" spans="1:7" ht="19.5" customHeight="1">
      <c r="A62" s="65">
        <v>36</v>
      </c>
      <c r="B62" s="612" t="s">
        <v>396</v>
      </c>
      <c r="C62" s="613"/>
      <c r="D62" s="614"/>
      <c r="E62" s="460" t="s">
        <v>104</v>
      </c>
      <c r="F62" s="465" t="s">
        <v>735</v>
      </c>
      <c r="G62" s="530" t="s">
        <v>735</v>
      </c>
    </row>
    <row r="63" spans="1:7" ht="15.75">
      <c r="A63" s="68">
        <v>361</v>
      </c>
      <c r="B63" s="615" t="s">
        <v>397</v>
      </c>
      <c r="C63" s="616"/>
      <c r="D63" s="617"/>
      <c r="E63" s="460" t="s">
        <v>105</v>
      </c>
      <c r="F63" s="67"/>
      <c r="G63" s="530"/>
    </row>
    <row r="64" spans="1:7" s="30" customFormat="1" ht="15.75">
      <c r="A64" s="68">
        <v>362</v>
      </c>
      <c r="B64" s="615" t="s">
        <v>2001</v>
      </c>
      <c r="C64" s="616"/>
      <c r="D64" s="617"/>
      <c r="E64" s="460" t="s">
        <v>106</v>
      </c>
      <c r="F64" s="67"/>
      <c r="G64" s="530"/>
    </row>
    <row r="65" spans="1:7" s="30" customFormat="1" ht="15.75">
      <c r="A65" s="68">
        <v>363</v>
      </c>
      <c r="B65" s="615" t="s">
        <v>398</v>
      </c>
      <c r="C65" s="616"/>
      <c r="D65" s="617"/>
      <c r="E65" s="460" t="s">
        <v>107</v>
      </c>
      <c r="F65" s="67"/>
      <c r="G65" s="530"/>
    </row>
    <row r="66" spans="1:7" s="30" customFormat="1" ht="15.75">
      <c r="A66" s="68">
        <v>364</v>
      </c>
      <c r="B66" s="615" t="s">
        <v>399</v>
      </c>
      <c r="C66" s="616"/>
      <c r="D66" s="617"/>
      <c r="E66" s="460" t="s">
        <v>108</v>
      </c>
      <c r="F66" s="67"/>
      <c r="G66" s="530"/>
    </row>
    <row r="67" spans="1:7" s="30" customFormat="1" ht="15.75">
      <c r="A67" s="68"/>
      <c r="B67" s="606" t="s">
        <v>741</v>
      </c>
      <c r="C67" s="607"/>
      <c r="D67" s="608"/>
      <c r="E67" s="460" t="s">
        <v>109</v>
      </c>
      <c r="F67" s="67"/>
      <c r="G67" s="530"/>
    </row>
    <row r="68" spans="1:7" s="30" customFormat="1" ht="19.5" customHeight="1">
      <c r="A68" s="65">
        <v>37</v>
      </c>
      <c r="B68" s="612" t="s">
        <v>400</v>
      </c>
      <c r="C68" s="613"/>
      <c r="D68" s="614"/>
      <c r="E68" s="460" t="s">
        <v>110</v>
      </c>
      <c r="F68" s="465" t="s">
        <v>735</v>
      </c>
      <c r="G68" s="530" t="s">
        <v>735</v>
      </c>
    </row>
    <row r="69" spans="1:7" s="30" customFormat="1" ht="15.75">
      <c r="A69" s="68">
        <v>371</v>
      </c>
      <c r="B69" s="615" t="s">
        <v>401</v>
      </c>
      <c r="C69" s="616"/>
      <c r="D69" s="617"/>
      <c r="E69" s="460" t="s">
        <v>111</v>
      </c>
      <c r="F69" s="67"/>
      <c r="G69" s="530"/>
    </row>
    <row r="70" spans="1:7" ht="15.75">
      <c r="A70" s="68">
        <v>372</v>
      </c>
      <c r="B70" s="615" t="s">
        <v>402</v>
      </c>
      <c r="C70" s="616"/>
      <c r="D70" s="617"/>
      <c r="E70" s="460" t="s">
        <v>112</v>
      </c>
      <c r="F70" s="67"/>
      <c r="G70" s="530"/>
    </row>
    <row r="71" spans="1:7" ht="15.75">
      <c r="A71" s="68"/>
      <c r="B71" s="649" t="s">
        <v>742</v>
      </c>
      <c r="C71" s="650"/>
      <c r="D71" s="651"/>
      <c r="E71" s="460" t="s">
        <v>113</v>
      </c>
      <c r="F71" s="67"/>
      <c r="G71" s="530"/>
    </row>
    <row r="72" spans="1:7" ht="45.75" customHeight="1">
      <c r="A72" s="68"/>
      <c r="B72" s="660" t="s">
        <v>743</v>
      </c>
      <c r="C72" s="661"/>
      <c r="D72" s="662"/>
      <c r="E72" s="460" t="s">
        <v>568</v>
      </c>
      <c r="F72" s="67"/>
      <c r="G72" s="530"/>
    </row>
    <row r="73" spans="1:7" ht="15.75">
      <c r="A73" s="73" t="s">
        <v>403</v>
      </c>
      <c r="B73" s="609" t="s">
        <v>404</v>
      </c>
      <c r="C73" s="610"/>
      <c r="D73" s="611"/>
      <c r="E73" s="66">
        <v>3</v>
      </c>
      <c r="F73" s="465" t="s">
        <v>735</v>
      </c>
      <c r="G73" s="530" t="s">
        <v>735</v>
      </c>
    </row>
    <row r="74" spans="1:7" ht="19.5" customHeight="1">
      <c r="A74" s="65" t="s">
        <v>405</v>
      </c>
      <c r="B74" s="612" t="s">
        <v>406</v>
      </c>
      <c r="C74" s="613"/>
      <c r="D74" s="614"/>
      <c r="E74" s="460" t="s">
        <v>114</v>
      </c>
      <c r="F74" s="465" t="s">
        <v>735</v>
      </c>
      <c r="G74" s="530" t="s">
        <v>735</v>
      </c>
    </row>
    <row r="75" spans="1:7" ht="15.75">
      <c r="A75" s="68">
        <v>413</v>
      </c>
      <c r="B75" s="615" t="s">
        <v>978</v>
      </c>
      <c r="C75" s="616"/>
      <c r="D75" s="617"/>
      <c r="E75" s="460" t="s">
        <v>115</v>
      </c>
      <c r="F75" s="67"/>
      <c r="G75" s="530"/>
    </row>
    <row r="76" spans="1:7" ht="15.75">
      <c r="A76" s="68">
        <v>414</v>
      </c>
      <c r="B76" s="615" t="s">
        <v>2002</v>
      </c>
      <c r="C76" s="616"/>
      <c r="D76" s="617"/>
      <c r="E76" s="460" t="s">
        <v>116</v>
      </c>
      <c r="F76" s="67"/>
      <c r="G76" s="530"/>
    </row>
    <row r="77" spans="1:7" ht="15.75">
      <c r="A77" s="68">
        <v>415</v>
      </c>
      <c r="B77" s="615" t="s">
        <v>407</v>
      </c>
      <c r="C77" s="616"/>
      <c r="D77" s="617"/>
      <c r="E77" s="460" t="s">
        <v>117</v>
      </c>
      <c r="F77" s="67"/>
      <c r="G77" s="530"/>
    </row>
    <row r="78" spans="1:7" s="31" customFormat="1" ht="18" customHeight="1">
      <c r="A78" s="68">
        <v>418</v>
      </c>
      <c r="B78" s="615" t="s">
        <v>408</v>
      </c>
      <c r="C78" s="616"/>
      <c r="D78" s="617"/>
      <c r="E78" s="460" t="s">
        <v>118</v>
      </c>
      <c r="F78" s="67"/>
      <c r="G78" s="530"/>
    </row>
    <row r="79" spans="1:7" ht="15.75">
      <c r="A79" s="68" t="s">
        <v>409</v>
      </c>
      <c r="B79" s="615" t="s">
        <v>981</v>
      </c>
      <c r="C79" s="616"/>
      <c r="D79" s="617"/>
      <c r="E79" s="460" t="s">
        <v>119</v>
      </c>
      <c r="F79" s="67"/>
      <c r="G79" s="530"/>
    </row>
    <row r="80" spans="1:7" ht="15.75">
      <c r="A80" s="68"/>
      <c r="B80" s="606" t="s">
        <v>410</v>
      </c>
      <c r="C80" s="607"/>
      <c r="D80" s="608"/>
      <c r="E80" s="460" t="s">
        <v>120</v>
      </c>
      <c r="F80" s="67"/>
      <c r="G80" s="530"/>
    </row>
    <row r="81" spans="1:7" ht="19.5" customHeight="1">
      <c r="A81" s="65">
        <v>43</v>
      </c>
      <c r="B81" s="612" t="s">
        <v>1423</v>
      </c>
      <c r="C81" s="613"/>
      <c r="D81" s="614"/>
      <c r="E81" s="460" t="s">
        <v>121</v>
      </c>
      <c r="F81" s="465" t="s">
        <v>735</v>
      </c>
      <c r="G81" s="530" t="s">
        <v>735</v>
      </c>
    </row>
    <row r="82" spans="1:7" s="30" customFormat="1" ht="18" customHeight="1">
      <c r="A82" s="68">
        <v>431</v>
      </c>
      <c r="B82" s="615" t="s">
        <v>1424</v>
      </c>
      <c r="C82" s="616"/>
      <c r="D82" s="617"/>
      <c r="E82" s="460" t="s">
        <v>122</v>
      </c>
      <c r="F82" s="67"/>
      <c r="G82" s="530"/>
    </row>
    <row r="83" spans="1:7" s="30" customFormat="1" ht="15.75">
      <c r="A83" s="68">
        <v>432</v>
      </c>
      <c r="B83" s="615" t="s">
        <v>1425</v>
      </c>
      <c r="C83" s="616"/>
      <c r="D83" s="617"/>
      <c r="E83" s="460" t="s">
        <v>123</v>
      </c>
      <c r="F83" s="67"/>
      <c r="G83" s="530"/>
    </row>
    <row r="84" spans="1:7" s="30" customFormat="1" ht="15.75" customHeight="1">
      <c r="A84" s="68">
        <v>433</v>
      </c>
      <c r="B84" s="615" t="s">
        <v>1426</v>
      </c>
      <c r="C84" s="616"/>
      <c r="D84" s="617"/>
      <c r="E84" s="460" t="s">
        <v>124</v>
      </c>
      <c r="F84" s="67"/>
      <c r="G84" s="530"/>
    </row>
    <row r="85" spans="1:7" s="30" customFormat="1" ht="15.75">
      <c r="A85" s="68">
        <v>434</v>
      </c>
      <c r="B85" s="69" t="s">
        <v>984</v>
      </c>
      <c r="C85" s="70"/>
      <c r="D85" s="71"/>
      <c r="E85" s="460" t="s">
        <v>125</v>
      </c>
      <c r="F85" s="67"/>
      <c r="G85" s="530"/>
    </row>
    <row r="86" spans="1:7" s="30" customFormat="1" ht="15.75" customHeight="1">
      <c r="A86" s="68">
        <v>435</v>
      </c>
      <c r="B86" s="615" t="s">
        <v>1427</v>
      </c>
      <c r="C86" s="616"/>
      <c r="D86" s="617"/>
      <c r="E86" s="460" t="s">
        <v>126</v>
      </c>
      <c r="F86" s="67"/>
      <c r="G86" s="530"/>
    </row>
    <row r="87" spans="1:7" ht="19.5" customHeight="1">
      <c r="A87" s="68">
        <v>436</v>
      </c>
      <c r="B87" s="69" t="s">
        <v>982</v>
      </c>
      <c r="C87" s="70"/>
      <c r="D87" s="71"/>
      <c r="E87" s="460" t="s">
        <v>127</v>
      </c>
      <c r="F87" s="465" t="s">
        <v>735</v>
      </c>
      <c r="G87" s="530" t="s">
        <v>735</v>
      </c>
    </row>
    <row r="88" spans="1:7" s="30" customFormat="1" ht="15.75">
      <c r="A88" s="68">
        <v>439</v>
      </c>
      <c r="B88" s="69" t="s">
        <v>983</v>
      </c>
      <c r="C88" s="70"/>
      <c r="D88" s="71"/>
      <c r="E88" s="460" t="s">
        <v>128</v>
      </c>
      <c r="F88" s="67"/>
      <c r="G88" s="530"/>
    </row>
    <row r="89" spans="1:7" s="30" customFormat="1" ht="19.5" customHeight="1">
      <c r="A89" s="68"/>
      <c r="B89" s="606" t="s">
        <v>2034</v>
      </c>
      <c r="C89" s="607"/>
      <c r="D89" s="608"/>
      <c r="E89" s="460" t="s">
        <v>129</v>
      </c>
      <c r="F89" s="67"/>
      <c r="G89" s="530"/>
    </row>
    <row r="90" spans="1:7" s="30" customFormat="1" ht="15.75">
      <c r="A90" s="65">
        <v>48</v>
      </c>
      <c r="B90" s="612" t="s">
        <v>2006</v>
      </c>
      <c r="C90" s="613"/>
      <c r="D90" s="614"/>
      <c r="E90" s="460" t="s">
        <v>130</v>
      </c>
      <c r="F90" s="67"/>
      <c r="G90" s="530"/>
    </row>
    <row r="91" spans="1:7" s="30" customFormat="1" ht="15.75">
      <c r="A91" s="68">
        <v>483</v>
      </c>
      <c r="B91" s="615" t="s">
        <v>2004</v>
      </c>
      <c r="C91" s="616"/>
      <c r="D91" s="617"/>
      <c r="E91" s="460" t="s">
        <v>131</v>
      </c>
      <c r="F91" s="67"/>
      <c r="G91" s="530"/>
    </row>
    <row r="92" spans="1:7" s="30" customFormat="1" ht="15.75">
      <c r="A92" s="68">
        <v>484</v>
      </c>
      <c r="B92" s="615" t="s">
        <v>2005</v>
      </c>
      <c r="C92" s="616"/>
      <c r="D92" s="617"/>
      <c r="E92" s="460" t="s">
        <v>132</v>
      </c>
      <c r="F92" s="67"/>
      <c r="G92" s="530"/>
    </row>
    <row r="93" spans="1:7" s="30" customFormat="1" ht="15.75">
      <c r="A93" s="68">
        <v>485</v>
      </c>
      <c r="B93" s="615" t="s">
        <v>1421</v>
      </c>
      <c r="C93" s="616"/>
      <c r="D93" s="617"/>
      <c r="E93" s="460" t="s">
        <v>133</v>
      </c>
      <c r="F93" s="67"/>
      <c r="G93" s="530"/>
    </row>
    <row r="94" spans="1:7" ht="15.75">
      <c r="A94" s="68">
        <v>488</v>
      </c>
      <c r="B94" s="615" t="s">
        <v>1422</v>
      </c>
      <c r="C94" s="616"/>
      <c r="D94" s="617"/>
      <c r="E94" s="460" t="s">
        <v>134</v>
      </c>
      <c r="F94" s="67"/>
      <c r="G94" s="530"/>
    </row>
    <row r="95" spans="1:7" ht="39" customHeight="1">
      <c r="A95" s="68"/>
      <c r="B95" s="606" t="s">
        <v>2035</v>
      </c>
      <c r="C95" s="607"/>
      <c r="D95" s="608"/>
      <c r="E95" s="460" t="s">
        <v>135</v>
      </c>
      <c r="F95" s="67"/>
      <c r="G95" s="530"/>
    </row>
    <row r="96" spans="1:7" ht="18.75">
      <c r="A96" s="68"/>
      <c r="B96" s="621" t="s">
        <v>411</v>
      </c>
      <c r="C96" s="622"/>
      <c r="D96" s="623"/>
      <c r="E96" s="460" t="s">
        <v>403</v>
      </c>
      <c r="F96" s="67"/>
      <c r="G96" s="530"/>
    </row>
    <row r="97" spans="1:7" ht="33" customHeight="1">
      <c r="A97" s="652" t="s">
        <v>412</v>
      </c>
      <c r="B97" s="653"/>
      <c r="C97" s="653"/>
      <c r="D97" s="654"/>
      <c r="E97" s="461" t="s">
        <v>1428</v>
      </c>
      <c r="F97" s="67"/>
      <c r="G97" s="572"/>
    </row>
    <row r="98" spans="1:7" s="30" customFormat="1" ht="15.75">
      <c r="A98" s="65" t="s">
        <v>1428</v>
      </c>
      <c r="B98" s="609" t="s">
        <v>1429</v>
      </c>
      <c r="C98" s="610"/>
      <c r="D98" s="611"/>
      <c r="E98" s="460" t="s">
        <v>1439</v>
      </c>
      <c r="F98" s="465" t="s">
        <v>735</v>
      </c>
      <c r="G98" s="530" t="s">
        <v>735</v>
      </c>
    </row>
    <row r="99" spans="1:7" s="30" customFormat="1" ht="19.5" customHeight="1">
      <c r="A99" s="65" t="s">
        <v>1430</v>
      </c>
      <c r="B99" s="612" t="s">
        <v>1431</v>
      </c>
      <c r="C99" s="613"/>
      <c r="D99" s="614"/>
      <c r="E99" s="460" t="s">
        <v>136</v>
      </c>
      <c r="F99" s="465" t="s">
        <v>735</v>
      </c>
      <c r="G99" s="530" t="s">
        <v>735</v>
      </c>
    </row>
    <row r="100" spans="1:7" s="30" customFormat="1" ht="15.75" customHeight="1">
      <c r="A100" s="68" t="s">
        <v>1432</v>
      </c>
      <c r="B100" s="615" t="s">
        <v>2007</v>
      </c>
      <c r="C100" s="616"/>
      <c r="D100" s="617"/>
      <c r="E100" s="460" t="s">
        <v>137</v>
      </c>
      <c r="F100" s="67"/>
      <c r="G100" s="530"/>
    </row>
    <row r="101" spans="1:7" ht="15.75">
      <c r="A101" s="68" t="s">
        <v>1433</v>
      </c>
      <c r="B101" s="637" t="s">
        <v>2002</v>
      </c>
      <c r="C101" s="638"/>
      <c r="D101" s="639"/>
      <c r="E101" s="460" t="s">
        <v>138</v>
      </c>
      <c r="F101" s="67"/>
      <c r="G101" s="530"/>
    </row>
    <row r="102" spans="1:7" s="30" customFormat="1" ht="15.75">
      <c r="A102" s="68" t="s">
        <v>1434</v>
      </c>
      <c r="B102" s="637" t="s">
        <v>1435</v>
      </c>
      <c r="C102" s="638"/>
      <c r="D102" s="639"/>
      <c r="E102" s="460" t="s">
        <v>139</v>
      </c>
      <c r="F102" s="67"/>
      <c r="G102" s="530"/>
    </row>
    <row r="103" spans="1:7" s="30" customFormat="1" ht="15.75" customHeight="1">
      <c r="A103" s="68" t="s">
        <v>1436</v>
      </c>
      <c r="B103" s="637" t="s">
        <v>2022</v>
      </c>
      <c r="C103" s="638"/>
      <c r="D103" s="639"/>
      <c r="E103" s="460" t="s">
        <v>140</v>
      </c>
      <c r="F103" s="67"/>
      <c r="G103" s="530"/>
    </row>
    <row r="104" spans="1:7" s="30" customFormat="1" ht="31.5" customHeight="1">
      <c r="A104" s="68"/>
      <c r="B104" s="606" t="s">
        <v>413</v>
      </c>
      <c r="C104" s="607"/>
      <c r="D104" s="608"/>
      <c r="E104" s="460" t="s">
        <v>142</v>
      </c>
      <c r="F104" s="67"/>
      <c r="G104" s="530"/>
    </row>
    <row r="105" spans="1:7" s="30" customFormat="1" ht="19.5" customHeight="1">
      <c r="A105" s="65">
        <v>58</v>
      </c>
      <c r="B105" s="612" t="s">
        <v>1437</v>
      </c>
      <c r="C105" s="613"/>
      <c r="D105" s="614"/>
      <c r="E105" s="460" t="s">
        <v>143</v>
      </c>
      <c r="F105" s="465" t="s">
        <v>735</v>
      </c>
      <c r="G105" s="530" t="s">
        <v>735</v>
      </c>
    </row>
    <row r="106" spans="1:7" ht="15.75" customHeight="1">
      <c r="A106" s="68">
        <v>583</v>
      </c>
      <c r="B106" s="615" t="s">
        <v>2008</v>
      </c>
      <c r="C106" s="616"/>
      <c r="D106" s="617"/>
      <c r="E106" s="460" t="s">
        <v>144</v>
      </c>
      <c r="F106" s="67"/>
      <c r="G106" s="530"/>
    </row>
    <row r="107" spans="1:7" s="30" customFormat="1" ht="15.75">
      <c r="A107" s="68">
        <v>584</v>
      </c>
      <c r="B107" s="615" t="s">
        <v>2005</v>
      </c>
      <c r="C107" s="616"/>
      <c r="D107" s="617"/>
      <c r="E107" s="460" t="s">
        <v>145</v>
      </c>
      <c r="F107" s="67"/>
      <c r="G107" s="530"/>
    </row>
    <row r="108" spans="1:7" s="30" customFormat="1" ht="15.75">
      <c r="A108" s="68">
        <v>588</v>
      </c>
      <c r="B108" s="615" t="s">
        <v>1438</v>
      </c>
      <c r="C108" s="616"/>
      <c r="D108" s="617"/>
      <c r="E108" s="460" t="s">
        <v>146</v>
      </c>
      <c r="F108" s="67"/>
      <c r="G108" s="530"/>
    </row>
    <row r="109" spans="1:7" s="30" customFormat="1" ht="31.5" customHeight="1">
      <c r="A109" s="68"/>
      <c r="B109" s="606" t="s">
        <v>414</v>
      </c>
      <c r="C109" s="607"/>
      <c r="D109" s="608"/>
      <c r="E109" s="460" t="s">
        <v>148</v>
      </c>
      <c r="F109" s="67"/>
      <c r="G109" s="530"/>
    </row>
    <row r="110" spans="1:7" s="30" customFormat="1" ht="18.75">
      <c r="A110" s="68"/>
      <c r="B110" s="621" t="s">
        <v>415</v>
      </c>
      <c r="C110" s="622"/>
      <c r="D110" s="623"/>
      <c r="E110" s="460" t="s">
        <v>520</v>
      </c>
      <c r="F110" s="67"/>
      <c r="G110" s="530"/>
    </row>
    <row r="111" spans="1:7" s="30" customFormat="1" ht="15.75" customHeight="1">
      <c r="A111" s="65" t="s">
        <v>1439</v>
      </c>
      <c r="B111" s="609" t="s">
        <v>985</v>
      </c>
      <c r="C111" s="610"/>
      <c r="D111" s="611"/>
      <c r="E111" s="460" t="s">
        <v>521</v>
      </c>
      <c r="F111" s="465" t="s">
        <v>735</v>
      </c>
      <c r="G111" s="530" t="s">
        <v>735</v>
      </c>
    </row>
    <row r="112" spans="1:7" s="30" customFormat="1" ht="15.75" customHeight="1">
      <c r="A112" s="65" t="s">
        <v>1441</v>
      </c>
      <c r="B112" s="612" t="s">
        <v>986</v>
      </c>
      <c r="C112" s="613"/>
      <c r="D112" s="614"/>
      <c r="E112" s="460" t="s">
        <v>149</v>
      </c>
      <c r="F112" s="465" t="s">
        <v>735</v>
      </c>
      <c r="G112" s="530" t="s">
        <v>735</v>
      </c>
    </row>
    <row r="113" spans="1:7" s="30" customFormat="1" ht="31.5" customHeight="1">
      <c r="A113" s="68" t="s">
        <v>1443</v>
      </c>
      <c r="B113" s="615" t="s">
        <v>987</v>
      </c>
      <c r="C113" s="616"/>
      <c r="D113" s="617"/>
      <c r="E113" s="460" t="s">
        <v>150</v>
      </c>
      <c r="F113" s="67"/>
      <c r="G113" s="530"/>
    </row>
    <row r="114" spans="1:7" s="30" customFormat="1" ht="15.75" customHeight="1">
      <c r="A114" s="68" t="s">
        <v>1445</v>
      </c>
      <c r="B114" s="615" t="s">
        <v>988</v>
      </c>
      <c r="C114" s="616"/>
      <c r="D114" s="617"/>
      <c r="E114" s="460" t="s">
        <v>151</v>
      </c>
      <c r="F114" s="67"/>
      <c r="G114" s="530"/>
    </row>
    <row r="115" spans="1:7" s="30" customFormat="1" ht="15.75" customHeight="1">
      <c r="A115" s="68" t="s">
        <v>1447</v>
      </c>
      <c r="B115" s="615" t="s">
        <v>989</v>
      </c>
      <c r="C115" s="616"/>
      <c r="D115" s="617"/>
      <c r="E115" s="460" t="s">
        <v>152</v>
      </c>
      <c r="F115" s="67"/>
      <c r="G115" s="530"/>
    </row>
    <row r="116" spans="1:7" s="30" customFormat="1" ht="15.75" customHeight="1">
      <c r="A116" s="68">
        <v>614</v>
      </c>
      <c r="B116" s="615" t="s">
        <v>990</v>
      </c>
      <c r="C116" s="616"/>
      <c r="D116" s="617"/>
      <c r="E116" s="460" t="s">
        <v>153</v>
      </c>
      <c r="F116" s="67"/>
      <c r="G116" s="530"/>
    </row>
    <row r="117" spans="1:7" s="30" customFormat="1" ht="15.75" customHeight="1">
      <c r="A117" s="68">
        <v>615</v>
      </c>
      <c r="B117" s="615" t="s">
        <v>991</v>
      </c>
      <c r="C117" s="616"/>
      <c r="D117" s="617"/>
      <c r="E117" s="460" t="s">
        <v>154</v>
      </c>
      <c r="F117" s="67"/>
      <c r="G117" s="530"/>
    </row>
    <row r="118" spans="1:7" s="30" customFormat="1" ht="15.75">
      <c r="A118" s="68">
        <v>616</v>
      </c>
      <c r="B118" s="615" t="s">
        <v>2009</v>
      </c>
      <c r="C118" s="616"/>
      <c r="D118" s="617"/>
      <c r="E118" s="460" t="s">
        <v>155</v>
      </c>
      <c r="F118" s="67"/>
      <c r="G118" s="530"/>
    </row>
    <row r="119" spans="1:7" s="30" customFormat="1" ht="47.25" customHeight="1">
      <c r="A119" s="68">
        <v>619</v>
      </c>
      <c r="B119" s="615" t="s">
        <v>992</v>
      </c>
      <c r="C119" s="616"/>
      <c r="D119" s="617"/>
      <c r="E119" s="460" t="s">
        <v>2010</v>
      </c>
      <c r="F119" s="67"/>
      <c r="G119" s="530"/>
    </row>
    <row r="120" spans="1:7" s="30" customFormat="1" ht="15.75" customHeight="1">
      <c r="A120" s="68"/>
      <c r="B120" s="615" t="s">
        <v>2011</v>
      </c>
      <c r="C120" s="616"/>
      <c r="D120" s="617"/>
      <c r="E120" s="460" t="s">
        <v>156</v>
      </c>
      <c r="F120" s="67"/>
      <c r="G120" s="530"/>
    </row>
    <row r="121" spans="1:7" s="30" customFormat="1" ht="15.75" customHeight="1">
      <c r="A121" s="65">
        <v>62</v>
      </c>
      <c r="B121" s="612" t="s">
        <v>993</v>
      </c>
      <c r="C121" s="613"/>
      <c r="D121" s="614"/>
      <c r="E121" s="460" t="s">
        <v>157</v>
      </c>
      <c r="F121" s="67"/>
      <c r="G121" s="530"/>
    </row>
    <row r="122" spans="1:7" s="30" customFormat="1" ht="31.5" customHeight="1">
      <c r="A122" s="65" t="s">
        <v>1449</v>
      </c>
      <c r="B122" s="612" t="s">
        <v>994</v>
      </c>
      <c r="C122" s="613"/>
      <c r="D122" s="614"/>
      <c r="E122" s="460" t="s">
        <v>158</v>
      </c>
      <c r="F122" s="67"/>
      <c r="G122" s="530"/>
    </row>
    <row r="123" spans="1:7" ht="18.75" customHeight="1">
      <c r="A123" s="65"/>
      <c r="B123" s="612" t="s">
        <v>416</v>
      </c>
      <c r="C123" s="613"/>
      <c r="D123" s="614"/>
      <c r="E123" s="460" t="s">
        <v>522</v>
      </c>
      <c r="F123" s="465" t="s">
        <v>735</v>
      </c>
      <c r="G123" s="530" t="s">
        <v>735</v>
      </c>
    </row>
    <row r="124" spans="1:7" ht="19.5" customHeight="1">
      <c r="A124" s="65">
        <v>7</v>
      </c>
      <c r="B124" s="646" t="s">
        <v>1440</v>
      </c>
      <c r="C124" s="647"/>
      <c r="D124" s="648"/>
      <c r="E124" s="460" t="s">
        <v>338</v>
      </c>
      <c r="F124" s="465" t="s">
        <v>735</v>
      </c>
      <c r="G124" s="530" t="s">
        <v>735</v>
      </c>
    </row>
    <row r="125" spans="1:7" s="32" customFormat="1" ht="15.75" customHeight="1">
      <c r="A125" s="65">
        <v>71</v>
      </c>
      <c r="B125" s="609" t="s">
        <v>1442</v>
      </c>
      <c r="C125" s="610"/>
      <c r="D125" s="611"/>
      <c r="E125" s="460" t="s">
        <v>159</v>
      </c>
      <c r="F125" s="67"/>
      <c r="G125" s="530"/>
    </row>
    <row r="126" spans="1:7" s="32" customFormat="1" ht="15.75" customHeight="1">
      <c r="A126" s="68">
        <v>711</v>
      </c>
      <c r="B126" s="637" t="s">
        <v>1444</v>
      </c>
      <c r="C126" s="638"/>
      <c r="D126" s="639"/>
      <c r="E126" s="460" t="s">
        <v>160</v>
      </c>
      <c r="F126" s="67"/>
      <c r="G126" s="530"/>
    </row>
    <row r="127" spans="1:7" s="32" customFormat="1" ht="15.75" customHeight="1">
      <c r="A127" s="68">
        <v>712</v>
      </c>
      <c r="B127" s="637" t="s">
        <v>1446</v>
      </c>
      <c r="C127" s="638"/>
      <c r="D127" s="639"/>
      <c r="E127" s="460" t="s">
        <v>161</v>
      </c>
      <c r="F127" s="67"/>
      <c r="G127" s="530"/>
    </row>
    <row r="128" spans="1:7" s="32" customFormat="1" ht="31.5" customHeight="1">
      <c r="A128" s="68">
        <v>713</v>
      </c>
      <c r="B128" s="637" t="s">
        <v>2012</v>
      </c>
      <c r="C128" s="638"/>
      <c r="D128" s="639"/>
      <c r="E128" s="460" t="s">
        <v>162</v>
      </c>
      <c r="F128" s="67"/>
      <c r="G128" s="530"/>
    </row>
    <row r="129" spans="1:7" s="32" customFormat="1" ht="19.5" customHeight="1">
      <c r="A129" s="68">
        <v>714</v>
      </c>
      <c r="B129" s="637" t="s">
        <v>2013</v>
      </c>
      <c r="C129" s="638"/>
      <c r="D129" s="639"/>
      <c r="E129" s="460" t="s">
        <v>2014</v>
      </c>
      <c r="F129" s="465" t="s">
        <v>735</v>
      </c>
      <c r="G129" s="530" t="s">
        <v>735</v>
      </c>
    </row>
    <row r="130" spans="1:7" s="32" customFormat="1" ht="15.75" customHeight="1">
      <c r="A130" s="68">
        <v>715</v>
      </c>
      <c r="B130" s="637" t="s">
        <v>2016</v>
      </c>
      <c r="C130" s="638"/>
      <c r="D130" s="639"/>
      <c r="E130" s="460" t="s">
        <v>2015</v>
      </c>
      <c r="F130" s="67"/>
      <c r="G130" s="530"/>
    </row>
    <row r="131" spans="1:7" s="32" customFormat="1" ht="15.75" customHeight="1">
      <c r="A131" s="68"/>
      <c r="B131" s="637" t="s">
        <v>2017</v>
      </c>
      <c r="C131" s="638"/>
      <c r="D131" s="639"/>
      <c r="E131" s="460" t="s">
        <v>163</v>
      </c>
      <c r="F131" s="67"/>
      <c r="G131" s="530"/>
    </row>
    <row r="132" spans="1:7" s="32" customFormat="1" ht="15.75" customHeight="1">
      <c r="A132" s="65">
        <v>72</v>
      </c>
      <c r="B132" s="609" t="s">
        <v>2020</v>
      </c>
      <c r="C132" s="610"/>
      <c r="D132" s="611"/>
      <c r="E132" s="460" t="s">
        <v>164</v>
      </c>
      <c r="F132" s="67"/>
      <c r="G132" s="530"/>
    </row>
    <row r="133" spans="1:7" s="32" customFormat="1" ht="31.5" customHeight="1">
      <c r="A133" s="68">
        <v>721</v>
      </c>
      <c r="B133" s="637" t="s">
        <v>2018</v>
      </c>
      <c r="C133" s="638"/>
      <c r="D133" s="639"/>
      <c r="E133" s="460" t="s">
        <v>165</v>
      </c>
      <c r="F133" s="67"/>
      <c r="G133" s="530"/>
    </row>
    <row r="134" spans="1:7" s="32" customFormat="1" ht="19.5" customHeight="1">
      <c r="A134" s="68">
        <v>722</v>
      </c>
      <c r="B134" s="637" t="s">
        <v>1448</v>
      </c>
      <c r="C134" s="638"/>
      <c r="D134" s="639"/>
      <c r="E134" s="460" t="s">
        <v>166</v>
      </c>
      <c r="F134" s="465" t="s">
        <v>735</v>
      </c>
      <c r="G134" s="530" t="s">
        <v>735</v>
      </c>
    </row>
    <row r="135" spans="1:7" s="32" customFormat="1" ht="15.75" customHeight="1">
      <c r="A135" s="68">
        <v>723</v>
      </c>
      <c r="B135" s="637" t="s">
        <v>2019</v>
      </c>
      <c r="C135" s="638"/>
      <c r="D135" s="639"/>
      <c r="E135" s="460" t="s">
        <v>167</v>
      </c>
      <c r="F135" s="67"/>
      <c r="G135" s="530"/>
    </row>
    <row r="136" spans="1:7" s="32" customFormat="1" ht="15.75" customHeight="1">
      <c r="A136" s="68"/>
      <c r="B136" s="637" t="s">
        <v>2021</v>
      </c>
      <c r="C136" s="638"/>
      <c r="D136" s="639"/>
      <c r="E136" s="460" t="s">
        <v>168</v>
      </c>
      <c r="F136" s="67"/>
      <c r="G136" s="530"/>
    </row>
    <row r="137" spans="1:7" s="32" customFormat="1" ht="38.25" customHeight="1">
      <c r="A137" s="76"/>
      <c r="B137" s="74" t="s">
        <v>2023</v>
      </c>
      <c r="C137" s="74"/>
      <c r="D137" s="75"/>
      <c r="E137" s="460" t="s">
        <v>523</v>
      </c>
      <c r="F137" s="67"/>
      <c r="G137" s="530"/>
    </row>
    <row r="138" spans="1:7" s="32" customFormat="1" ht="47.25" customHeight="1">
      <c r="A138" s="666" t="s">
        <v>417</v>
      </c>
      <c r="B138" s="653"/>
      <c r="C138" s="653"/>
      <c r="D138" s="654"/>
      <c r="E138" s="460" t="s">
        <v>169</v>
      </c>
      <c r="F138" s="67"/>
      <c r="G138" s="530"/>
    </row>
    <row r="139" spans="1:7" s="32" customFormat="1" ht="54.75" customHeight="1">
      <c r="A139" s="33"/>
      <c r="B139" s="667"/>
      <c r="C139" s="668"/>
      <c r="D139" s="669"/>
      <c r="E139" s="34"/>
      <c r="F139" s="67"/>
      <c r="G139" s="572"/>
    </row>
    <row r="140" spans="1:7" s="32" customFormat="1" ht="20.25">
      <c r="A140" s="643" t="s">
        <v>1450</v>
      </c>
      <c r="B140" s="644"/>
      <c r="C140" s="644"/>
      <c r="D140" s="645"/>
      <c r="E140" s="462" t="s">
        <v>170</v>
      </c>
      <c r="F140" s="35"/>
      <c r="G140" s="531"/>
    </row>
    <row r="141" spans="1:7" s="32" customFormat="1" ht="15.75">
      <c r="A141" s="37"/>
      <c r="B141" s="640"/>
      <c r="C141" s="641"/>
      <c r="D141" s="642"/>
      <c r="E141" s="462"/>
      <c r="F141" s="465" t="s">
        <v>735</v>
      </c>
      <c r="G141" s="530" t="s">
        <v>735</v>
      </c>
    </row>
    <row r="142" spans="1:7" s="32" customFormat="1" ht="15.75">
      <c r="A142" s="77">
        <v>8</v>
      </c>
      <c r="B142" s="609" t="s">
        <v>2024</v>
      </c>
      <c r="C142" s="610"/>
      <c r="D142" s="611"/>
      <c r="E142" s="462" t="s">
        <v>171</v>
      </c>
      <c r="F142" s="38"/>
      <c r="G142" s="532"/>
    </row>
    <row r="143" spans="1:7" s="32" customFormat="1" ht="15.75" customHeight="1">
      <c r="A143" s="77">
        <v>81</v>
      </c>
      <c r="B143" s="609" t="s">
        <v>418</v>
      </c>
      <c r="C143" s="610"/>
      <c r="D143" s="611"/>
      <c r="E143" s="463" t="s">
        <v>172</v>
      </c>
      <c r="F143" s="38"/>
      <c r="G143" s="532"/>
    </row>
    <row r="144" spans="1:7" s="32" customFormat="1" ht="15.75" customHeight="1">
      <c r="A144" s="78">
        <v>811</v>
      </c>
      <c r="B144" s="612" t="s">
        <v>419</v>
      </c>
      <c r="C144" s="613"/>
      <c r="D144" s="614"/>
      <c r="E144" s="463" t="s">
        <v>173</v>
      </c>
      <c r="F144" s="38"/>
      <c r="G144" s="532"/>
    </row>
    <row r="145" spans="1:7" s="32" customFormat="1" ht="17.25" customHeight="1">
      <c r="A145" s="78">
        <v>8111</v>
      </c>
      <c r="B145" s="612" t="s">
        <v>1451</v>
      </c>
      <c r="C145" s="613"/>
      <c r="D145" s="614"/>
      <c r="E145" s="463" t="s">
        <v>41</v>
      </c>
      <c r="F145" s="38"/>
      <c r="G145" s="532"/>
    </row>
    <row r="146" spans="1:7" s="32" customFormat="1" ht="15.75">
      <c r="A146" s="78">
        <v>8112</v>
      </c>
      <c r="B146" s="612" t="s">
        <v>1452</v>
      </c>
      <c r="C146" s="613"/>
      <c r="D146" s="614"/>
      <c r="E146" s="463" t="s">
        <v>42</v>
      </c>
      <c r="F146" s="38"/>
      <c r="G146" s="532"/>
    </row>
    <row r="147" spans="1:7" s="32" customFormat="1" ht="15.75">
      <c r="A147" s="78">
        <v>8113</v>
      </c>
      <c r="B147" s="612" t="s">
        <v>1453</v>
      </c>
      <c r="C147" s="613"/>
      <c r="D147" s="614"/>
      <c r="E147" s="463" t="s">
        <v>43</v>
      </c>
      <c r="F147" s="38"/>
      <c r="G147" s="532"/>
    </row>
    <row r="148" spans="1:7" s="32" customFormat="1" ht="15.75" customHeight="1">
      <c r="A148" s="78">
        <v>8114</v>
      </c>
      <c r="B148" s="612" t="s">
        <v>1454</v>
      </c>
      <c r="C148" s="613"/>
      <c r="D148" s="614"/>
      <c r="E148" s="463" t="s">
        <v>44</v>
      </c>
      <c r="F148" s="38"/>
      <c r="G148" s="532"/>
    </row>
    <row r="149" spans="1:7" s="32" customFormat="1" ht="15.75">
      <c r="A149" s="78">
        <v>812</v>
      </c>
      <c r="B149" s="612" t="s">
        <v>420</v>
      </c>
      <c r="C149" s="613"/>
      <c r="D149" s="614"/>
      <c r="E149" s="463" t="s">
        <v>174</v>
      </c>
      <c r="F149" s="38"/>
      <c r="G149" s="532"/>
    </row>
    <row r="150" spans="1:7" s="32" customFormat="1" ht="18" customHeight="1">
      <c r="A150" s="78">
        <v>8121</v>
      </c>
      <c r="B150" s="612" t="s">
        <v>2025</v>
      </c>
      <c r="C150" s="613"/>
      <c r="D150" s="614"/>
      <c r="E150" s="463" t="s">
        <v>45</v>
      </c>
      <c r="F150" s="38"/>
      <c r="G150" s="532"/>
    </row>
    <row r="151" spans="1:7" s="32" customFormat="1" ht="15.75" customHeight="1">
      <c r="A151" s="78">
        <v>8122</v>
      </c>
      <c r="B151" s="612" t="s">
        <v>1455</v>
      </c>
      <c r="C151" s="613"/>
      <c r="D151" s="614"/>
      <c r="E151" s="463" t="s">
        <v>46</v>
      </c>
      <c r="F151" s="38"/>
      <c r="G151" s="532"/>
    </row>
    <row r="152" spans="1:7" s="32" customFormat="1" ht="15.75">
      <c r="A152" s="78">
        <v>8123</v>
      </c>
      <c r="B152" s="612" t="s">
        <v>1456</v>
      </c>
      <c r="C152" s="613"/>
      <c r="D152" s="614"/>
      <c r="E152" s="463" t="s">
        <v>47</v>
      </c>
      <c r="F152" s="38"/>
      <c r="G152" s="532"/>
    </row>
    <row r="153" spans="1:7" s="32" customFormat="1" ht="15.75">
      <c r="A153" s="78">
        <v>8124</v>
      </c>
      <c r="B153" s="612" t="s">
        <v>1457</v>
      </c>
      <c r="C153" s="613"/>
      <c r="D153" s="614"/>
      <c r="E153" s="463" t="s">
        <v>48</v>
      </c>
      <c r="F153" s="38"/>
      <c r="G153" s="532"/>
    </row>
    <row r="154" spans="1:7" s="32" customFormat="1" ht="15.75">
      <c r="A154" s="77">
        <v>82</v>
      </c>
      <c r="B154" s="609" t="s">
        <v>421</v>
      </c>
      <c r="C154" s="610"/>
      <c r="D154" s="611"/>
      <c r="E154" s="463" t="s">
        <v>175</v>
      </c>
      <c r="F154" s="38"/>
      <c r="G154" s="532"/>
    </row>
    <row r="155" spans="1:7" ht="33.75" customHeight="1">
      <c r="A155" s="78">
        <v>821</v>
      </c>
      <c r="B155" s="612" t="s">
        <v>2030</v>
      </c>
      <c r="C155" s="613"/>
      <c r="D155" s="614"/>
      <c r="E155" s="463" t="s">
        <v>176</v>
      </c>
      <c r="F155" s="38"/>
      <c r="G155" s="532"/>
    </row>
    <row r="156" spans="1:7" ht="15.75" customHeight="1">
      <c r="A156" s="78">
        <v>8211</v>
      </c>
      <c r="B156" s="612" t="s">
        <v>1458</v>
      </c>
      <c r="C156" s="613"/>
      <c r="D156" s="614"/>
      <c r="E156" s="463" t="s">
        <v>49</v>
      </c>
      <c r="F156" s="38"/>
      <c r="G156" s="532"/>
    </row>
    <row r="157" spans="1:7" ht="15.75">
      <c r="A157" s="78">
        <v>8212</v>
      </c>
      <c r="B157" s="612" t="s">
        <v>2026</v>
      </c>
      <c r="C157" s="613"/>
      <c r="D157" s="614"/>
      <c r="E157" s="463" t="s">
        <v>50</v>
      </c>
      <c r="F157" s="38"/>
      <c r="G157" s="532"/>
    </row>
    <row r="158" spans="1:7" ht="15.75">
      <c r="A158" s="78">
        <v>8213</v>
      </c>
      <c r="B158" s="612" t="s">
        <v>2027</v>
      </c>
      <c r="C158" s="613"/>
      <c r="D158" s="614"/>
      <c r="E158" s="463" t="s">
        <v>51</v>
      </c>
      <c r="F158" s="38"/>
      <c r="G158" s="532"/>
    </row>
    <row r="159" spans="1:7" ht="15.75">
      <c r="A159" s="78">
        <v>8214</v>
      </c>
      <c r="B159" s="612" t="s">
        <v>2028</v>
      </c>
      <c r="C159" s="613"/>
      <c r="D159" s="614"/>
      <c r="E159" s="463" t="s">
        <v>52</v>
      </c>
      <c r="F159" s="38"/>
      <c r="G159" s="532"/>
    </row>
    <row r="160" spans="1:7" ht="15.75">
      <c r="A160" s="78">
        <v>8215</v>
      </c>
      <c r="B160" s="612" t="s">
        <v>2029</v>
      </c>
      <c r="C160" s="613"/>
      <c r="D160" s="614"/>
      <c r="E160" s="463" t="s">
        <v>53</v>
      </c>
      <c r="F160" s="38"/>
      <c r="G160" s="532"/>
    </row>
    <row r="161" spans="1:7" ht="15.75">
      <c r="A161" s="78">
        <v>822</v>
      </c>
      <c r="B161" s="612" t="s">
        <v>2033</v>
      </c>
      <c r="C161" s="613"/>
      <c r="D161" s="614"/>
      <c r="E161" s="463" t="s">
        <v>177</v>
      </c>
      <c r="F161" s="38"/>
      <c r="G161" s="532"/>
    </row>
    <row r="162" spans="1:7" ht="15.75">
      <c r="A162" s="78">
        <v>8221</v>
      </c>
      <c r="B162" s="612" t="s">
        <v>2031</v>
      </c>
      <c r="C162" s="613"/>
      <c r="D162" s="614"/>
      <c r="E162" s="463" t="s">
        <v>54</v>
      </c>
      <c r="F162" s="38"/>
      <c r="G162" s="532"/>
    </row>
    <row r="163" spans="1:7" ht="15.75" customHeight="1">
      <c r="A163" s="78">
        <v>8222</v>
      </c>
      <c r="B163" s="612" t="s">
        <v>2032</v>
      </c>
      <c r="C163" s="613"/>
      <c r="D163" s="614"/>
      <c r="E163" s="463" t="s">
        <v>55</v>
      </c>
      <c r="F163" s="38"/>
      <c r="G163" s="532"/>
    </row>
    <row r="164" spans="1:7" ht="15.75">
      <c r="A164" s="78">
        <v>8223</v>
      </c>
      <c r="B164" s="612" t="s">
        <v>1459</v>
      </c>
      <c r="C164" s="613"/>
      <c r="D164" s="614"/>
      <c r="E164" s="463" t="s">
        <v>56</v>
      </c>
      <c r="F164" s="38"/>
      <c r="G164" s="532"/>
    </row>
    <row r="165" spans="1:7" ht="15.75">
      <c r="A165" s="78">
        <v>8224</v>
      </c>
      <c r="B165" s="612" t="s">
        <v>1461</v>
      </c>
      <c r="C165" s="613"/>
      <c r="D165" s="614"/>
      <c r="E165" s="463" t="s">
        <v>57</v>
      </c>
      <c r="F165" s="38"/>
      <c r="G165" s="532"/>
    </row>
    <row r="166" spans="1:7" ht="15.75" customHeight="1">
      <c r="A166" s="78">
        <v>8229</v>
      </c>
      <c r="B166" s="612" t="s">
        <v>1462</v>
      </c>
      <c r="C166" s="613"/>
      <c r="D166" s="614"/>
      <c r="E166" s="463" t="s">
        <v>58</v>
      </c>
      <c r="F166" s="38"/>
      <c r="G166" s="532"/>
    </row>
    <row r="167" spans="1:7" ht="15.75">
      <c r="A167" s="78">
        <v>8224</v>
      </c>
      <c r="B167" s="612" t="s">
        <v>1459</v>
      </c>
      <c r="C167" s="613"/>
      <c r="D167" s="614"/>
      <c r="E167" s="463" t="s">
        <v>57</v>
      </c>
      <c r="F167" s="38"/>
      <c r="G167" s="532"/>
    </row>
    <row r="168" spans="1:7" ht="15.75">
      <c r="A168" s="78">
        <v>8225</v>
      </c>
      <c r="B168" s="612" t="s">
        <v>1460</v>
      </c>
      <c r="C168" s="613"/>
      <c r="D168" s="614"/>
      <c r="E168" s="463" t="s">
        <v>58</v>
      </c>
      <c r="F168" s="38"/>
      <c r="G168" s="532"/>
    </row>
    <row r="169" spans="1:7" ht="15.75">
      <c r="A169" s="78">
        <v>8226</v>
      </c>
      <c r="B169" s="612" t="s">
        <v>1461</v>
      </c>
      <c r="C169" s="613"/>
      <c r="D169" s="614"/>
      <c r="E169" s="463" t="s">
        <v>59</v>
      </c>
      <c r="F169" s="38"/>
      <c r="G169" s="532"/>
    </row>
    <row r="170" spans="1:7" ht="15.75">
      <c r="A170" s="78">
        <v>8229</v>
      </c>
      <c r="B170" s="612" t="s">
        <v>1462</v>
      </c>
      <c r="C170" s="613"/>
      <c r="D170" s="614"/>
      <c r="E170" s="463" t="s">
        <v>60</v>
      </c>
      <c r="F170" s="38"/>
      <c r="G170" s="532"/>
    </row>
    <row r="171" spans="1:7" ht="16.5" thickBot="1">
      <c r="A171" s="79"/>
      <c r="B171" s="634"/>
      <c r="C171" s="635"/>
      <c r="D171" s="636"/>
      <c r="E171" s="80"/>
      <c r="F171" s="81"/>
      <c r="G171" s="533"/>
    </row>
    <row r="172" spans="6:7" ht="15.75">
      <c r="F172" s="27"/>
      <c r="G172" s="534"/>
    </row>
    <row r="173" spans="6:7" ht="15.75">
      <c r="F173" s="27"/>
      <c r="G173" s="534"/>
    </row>
    <row r="174" spans="1:7" ht="15.75">
      <c r="A174" s="82" t="s">
        <v>1463</v>
      </c>
      <c r="B174" s="83"/>
      <c r="F174" s="27"/>
      <c r="G174" s="534"/>
    </row>
    <row r="175" spans="1:7" ht="15.75">
      <c r="A175" s="82"/>
      <c r="B175" s="83"/>
      <c r="F175" s="27"/>
      <c r="G175" s="534"/>
    </row>
    <row r="176" spans="1:7" ht="15.75">
      <c r="A176" s="84"/>
      <c r="B176" s="258" t="s">
        <v>1019</v>
      </c>
      <c r="C176" s="259"/>
      <c r="D176" s="259"/>
      <c r="E176" s="386"/>
      <c r="F176" s="260"/>
      <c r="G176" s="535"/>
    </row>
    <row r="177" spans="1:7" ht="15.75" customHeight="1">
      <c r="A177" s="84"/>
      <c r="B177" s="230"/>
      <c r="C177" s="605" t="s">
        <v>1020</v>
      </c>
      <c r="D177" s="605"/>
      <c r="E177" s="387"/>
      <c r="F177" s="604" t="s">
        <v>1021</v>
      </c>
      <c r="G177" s="604"/>
    </row>
    <row r="178" spans="1:7" ht="25.5">
      <c r="A178" s="84"/>
      <c r="B178" s="258" t="s">
        <v>1022</v>
      </c>
      <c r="C178" s="259"/>
      <c r="D178" s="259"/>
      <c r="E178" s="386"/>
      <c r="F178" s="260"/>
      <c r="G178" s="260"/>
    </row>
    <row r="179" spans="1:7" ht="15.75" customHeight="1">
      <c r="A179" s="84"/>
      <c r="B179" s="230"/>
      <c r="C179" s="605" t="s">
        <v>1020</v>
      </c>
      <c r="D179" s="605"/>
      <c r="E179" s="387"/>
      <c r="F179" s="604" t="s">
        <v>1021</v>
      </c>
      <c r="G179" s="604"/>
    </row>
    <row r="180" spans="1:7" ht="15.75">
      <c r="A180" s="84"/>
      <c r="B180" s="258" t="s">
        <v>1023</v>
      </c>
      <c r="C180" s="259"/>
      <c r="D180" s="259"/>
      <c r="E180" s="386"/>
      <c r="F180" s="260"/>
      <c r="G180" s="260"/>
    </row>
    <row r="181" spans="2:7" ht="12.75">
      <c r="B181" s="230"/>
      <c r="C181" s="605" t="s">
        <v>1020</v>
      </c>
      <c r="D181" s="605"/>
      <c r="E181" s="387"/>
      <c r="F181" s="604" t="s">
        <v>1021</v>
      </c>
      <c r="G181" s="604"/>
    </row>
    <row r="182" spans="6:7" ht="15.75">
      <c r="F182" s="27"/>
      <c r="G182" s="27"/>
    </row>
    <row r="183" spans="6:7" ht="15.75">
      <c r="F183" s="27"/>
      <c r="G183" s="27"/>
    </row>
    <row r="184" spans="6:7" ht="15.75">
      <c r="F184" s="27"/>
      <c r="G184" s="27"/>
    </row>
    <row r="185" spans="6:7" ht="15.75">
      <c r="F185" s="27"/>
      <c r="G185" s="27"/>
    </row>
    <row r="186" spans="6:7" ht="15.75">
      <c r="F186" s="27"/>
      <c r="G186" s="27"/>
    </row>
    <row r="187" spans="6:7" ht="15.75">
      <c r="F187" s="27"/>
      <c r="G187" s="27"/>
    </row>
    <row r="188" spans="6:7" ht="15.75">
      <c r="F188" s="27"/>
      <c r="G188" s="27"/>
    </row>
    <row r="189" spans="6:7" ht="15.75">
      <c r="F189" s="27"/>
      <c r="G189" s="27"/>
    </row>
    <row r="190" spans="6:7" ht="15.75">
      <c r="F190" s="27"/>
      <c r="G190" s="27"/>
    </row>
    <row r="191" spans="6:7" ht="15.75">
      <c r="F191" s="27"/>
      <c r="G191" s="27"/>
    </row>
    <row r="192" spans="6:7" ht="15.75">
      <c r="F192" s="27"/>
      <c r="G192" s="27"/>
    </row>
    <row r="193" spans="6:7" ht="15.75">
      <c r="F193" s="27"/>
      <c r="G193" s="27"/>
    </row>
    <row r="194" spans="6:7" ht="15.75">
      <c r="F194" s="27"/>
      <c r="G194" s="27"/>
    </row>
    <row r="195" spans="6:7" ht="15.75">
      <c r="F195" s="27"/>
      <c r="G195" s="27"/>
    </row>
    <row r="196" spans="1:7" ht="12.75">
      <c r="A196" s="85"/>
      <c r="B196" s="85"/>
      <c r="C196" s="85"/>
      <c r="D196" s="85"/>
      <c r="E196" s="85"/>
      <c r="F196" s="85"/>
      <c r="G196" s="27"/>
    </row>
    <row r="197" spans="1:7" ht="15">
      <c r="A197" s="85"/>
      <c r="B197" s="86" t="s">
        <v>572</v>
      </c>
      <c r="C197" s="85" t="s">
        <v>999</v>
      </c>
      <c r="D197" s="85"/>
      <c r="E197" s="85"/>
      <c r="F197" s="85"/>
      <c r="G197" s="27"/>
    </row>
    <row r="198" spans="1:7" ht="15">
      <c r="A198" s="85"/>
      <c r="B198" s="86" t="s">
        <v>574</v>
      </c>
      <c r="C198" s="85" t="s">
        <v>1779</v>
      </c>
      <c r="D198" s="85"/>
      <c r="E198" s="85"/>
      <c r="F198" s="85"/>
      <c r="G198" s="27"/>
    </row>
    <row r="199" spans="1:7" ht="15">
      <c r="A199" s="85"/>
      <c r="B199" s="86" t="s">
        <v>577</v>
      </c>
      <c r="C199" s="85" t="s">
        <v>1000</v>
      </c>
      <c r="D199" s="85"/>
      <c r="E199" s="85"/>
      <c r="F199" s="85"/>
      <c r="G199" s="27"/>
    </row>
    <row r="200" spans="1:7" ht="15">
      <c r="A200" s="85"/>
      <c r="B200" s="86" t="s">
        <v>579</v>
      </c>
      <c r="C200" s="85" t="s">
        <v>1777</v>
      </c>
      <c r="D200" s="85"/>
      <c r="E200" s="85"/>
      <c r="F200" s="85"/>
      <c r="G200" s="27"/>
    </row>
    <row r="201" spans="1:7" ht="15">
      <c r="A201" s="85"/>
      <c r="B201" s="86" t="s">
        <v>581</v>
      </c>
      <c r="C201" s="85" t="s">
        <v>589</v>
      </c>
      <c r="D201" s="85"/>
      <c r="E201" s="85"/>
      <c r="F201" s="85"/>
      <c r="G201" s="27"/>
    </row>
    <row r="202" spans="3:7" ht="12.75">
      <c r="C202" s="618" t="s">
        <v>583</v>
      </c>
      <c r="D202" s="619"/>
      <c r="E202" s="619"/>
      <c r="F202" s="619"/>
      <c r="G202" s="620"/>
    </row>
    <row r="203" spans="6:7" ht="15.75">
      <c r="F203" s="27"/>
      <c r="G203" s="27"/>
    </row>
    <row r="204" spans="6:7" ht="15.75">
      <c r="F204" s="27"/>
      <c r="G204" s="27"/>
    </row>
    <row r="205" spans="6:7" ht="15.75">
      <c r="F205" s="27"/>
      <c r="G205" s="27"/>
    </row>
    <row r="206" spans="6:7" ht="15.75">
      <c r="F206" s="27"/>
      <c r="G206" s="27"/>
    </row>
    <row r="207" spans="6:7" ht="15.75">
      <c r="F207" s="27"/>
      <c r="G207" s="27"/>
    </row>
    <row r="208" spans="6:7" ht="15.75">
      <c r="F208" s="27"/>
      <c r="G208" s="27"/>
    </row>
    <row r="209" spans="6:7" ht="15.75">
      <c r="F209" s="27"/>
      <c r="G209" s="27"/>
    </row>
    <row r="210" spans="6:7" ht="15.75">
      <c r="F210" s="27"/>
      <c r="G210" s="27"/>
    </row>
    <row r="211" spans="6:7" ht="15.75">
      <c r="F211" s="27"/>
      <c r="G211" s="27"/>
    </row>
    <row r="212" spans="6:7" ht="15.75">
      <c r="F212" s="27"/>
      <c r="G212" s="27"/>
    </row>
    <row r="213" spans="6:7" ht="15.75">
      <c r="F213" s="27"/>
      <c r="G213" s="27"/>
    </row>
    <row r="214" spans="6:7" ht="15.75">
      <c r="F214" s="27"/>
      <c r="G214" s="27"/>
    </row>
    <row r="215" spans="6:7" ht="15.75">
      <c r="F215" s="27"/>
      <c r="G215" s="27"/>
    </row>
    <row r="216" spans="6:7" ht="15.75">
      <c r="F216" s="27"/>
      <c r="G216" s="27"/>
    </row>
    <row r="217" spans="6:7" ht="15.75">
      <c r="F217" s="27"/>
      <c r="G217" s="27"/>
    </row>
    <row r="218" spans="6:7" ht="15.75">
      <c r="F218" s="27"/>
      <c r="G218" s="27"/>
    </row>
    <row r="219" spans="6:7" ht="15.75">
      <c r="F219" s="27"/>
      <c r="G219" s="27"/>
    </row>
    <row r="220" spans="6:7" ht="15.75">
      <c r="F220" s="27"/>
      <c r="G220" s="27"/>
    </row>
    <row r="221" spans="6:7" ht="15.75">
      <c r="F221" s="27"/>
      <c r="G221" s="27"/>
    </row>
    <row r="222" spans="6:7" ht="15.75">
      <c r="F222" s="27"/>
      <c r="G222" s="27"/>
    </row>
    <row r="223" spans="6:7" ht="15.75">
      <c r="F223" s="27"/>
      <c r="G223" s="27"/>
    </row>
    <row r="224" spans="6:7" ht="15.75">
      <c r="F224" s="27"/>
      <c r="G224" s="27"/>
    </row>
    <row r="225" spans="6:7" ht="15.75">
      <c r="F225" s="27"/>
      <c r="G225" s="27"/>
    </row>
    <row r="226" spans="6:7" ht="15.75">
      <c r="F226" s="27"/>
      <c r="G226" s="27"/>
    </row>
    <row r="227" spans="6:7" ht="15.75">
      <c r="F227" s="27"/>
      <c r="G227" s="27"/>
    </row>
    <row r="228" spans="6:7" ht="15.75">
      <c r="F228" s="27"/>
      <c r="G228" s="27"/>
    </row>
    <row r="229" spans="6:7" ht="15.75">
      <c r="F229" s="27"/>
      <c r="G229" s="27"/>
    </row>
    <row r="230" spans="6:7" ht="15.75">
      <c r="F230" s="27"/>
      <c r="G230" s="27"/>
    </row>
    <row r="231" spans="6:7" ht="15.75">
      <c r="F231" s="27"/>
      <c r="G231" s="27"/>
    </row>
    <row r="232" spans="6:7" ht="15.75">
      <c r="F232" s="27"/>
      <c r="G232" s="27"/>
    </row>
    <row r="233" spans="6:7" ht="15.75">
      <c r="F233" s="27"/>
      <c r="G233" s="27"/>
    </row>
    <row r="234" spans="6:7" ht="15.75">
      <c r="F234" s="27"/>
      <c r="G234" s="27"/>
    </row>
    <row r="235" spans="6:7" ht="15.75">
      <c r="F235" s="27"/>
      <c r="G235" s="27"/>
    </row>
    <row r="236" spans="6:7" ht="15.75">
      <c r="F236" s="27"/>
      <c r="G236" s="27"/>
    </row>
    <row r="237" spans="6:7" ht="15.75">
      <c r="F237" s="27"/>
      <c r="G237" s="27"/>
    </row>
    <row r="238" spans="6:7" ht="15.75">
      <c r="F238" s="27"/>
      <c r="G238" s="27"/>
    </row>
    <row r="239" spans="6:7" ht="15.75">
      <c r="F239" s="27"/>
      <c r="G239" s="27"/>
    </row>
    <row r="240" spans="6:7" ht="15.75">
      <c r="F240" s="27"/>
      <c r="G240" s="27"/>
    </row>
    <row r="241" spans="6:7" ht="15.75">
      <c r="F241" s="27"/>
      <c r="G241" s="27"/>
    </row>
    <row r="242" spans="6:7" ht="15.75">
      <c r="F242" s="27"/>
      <c r="G242" s="27"/>
    </row>
    <row r="243" spans="6:7" ht="15.75">
      <c r="F243" s="27"/>
      <c r="G243" s="27"/>
    </row>
    <row r="244" spans="6:7" ht="15.75">
      <c r="F244" s="27"/>
      <c r="G244" s="27"/>
    </row>
    <row r="245" spans="6:7" ht="15.75">
      <c r="F245" s="27"/>
      <c r="G245" s="27"/>
    </row>
    <row r="246" spans="6:7" ht="15.75">
      <c r="F246" s="27"/>
      <c r="G246" s="27"/>
    </row>
    <row r="247" spans="6:7" ht="15.75">
      <c r="F247" s="27"/>
      <c r="G247" s="27"/>
    </row>
    <row r="248" spans="6:7" ht="15.75">
      <c r="F248" s="27"/>
      <c r="G248" s="27"/>
    </row>
    <row r="249" spans="6:7" ht="15.75">
      <c r="F249" s="27"/>
      <c r="G249" s="27"/>
    </row>
    <row r="250" spans="6:7" ht="15.75">
      <c r="F250" s="27"/>
      <c r="G250" s="27"/>
    </row>
    <row r="251" spans="6:7" ht="15.75">
      <c r="F251" s="27"/>
      <c r="G251" s="27"/>
    </row>
    <row r="252" spans="6:7" ht="15.75">
      <c r="F252" s="27"/>
      <c r="G252" s="27"/>
    </row>
    <row r="253" spans="6:7" ht="15.75">
      <c r="F253" s="27"/>
      <c r="G253" s="27"/>
    </row>
    <row r="254" spans="6:7" ht="15.75">
      <c r="F254" s="27"/>
      <c r="G254" s="27"/>
    </row>
    <row r="255" spans="6:7" ht="15.75">
      <c r="F255" s="27"/>
      <c r="G255" s="27"/>
    </row>
    <row r="256" spans="6:7" ht="15.75">
      <c r="F256" s="27"/>
      <c r="G256" s="27"/>
    </row>
    <row r="257" spans="6:7" ht="15.75">
      <c r="F257" s="27"/>
      <c r="G257" s="27"/>
    </row>
    <row r="258" spans="6:7" ht="15.75">
      <c r="F258" s="27"/>
      <c r="G258" s="27"/>
    </row>
    <row r="259" spans="6:7" ht="15.75">
      <c r="F259" s="27"/>
      <c r="G259" s="27"/>
    </row>
    <row r="260" spans="6:7" ht="15.75">
      <c r="F260" s="27"/>
      <c r="G260" s="27"/>
    </row>
    <row r="261" spans="6:7" ht="15.75">
      <c r="F261" s="27"/>
      <c r="G261" s="27"/>
    </row>
    <row r="262" spans="6:7" ht="15.75">
      <c r="F262" s="27"/>
      <c r="G262" s="27"/>
    </row>
    <row r="263" spans="6:7" ht="15.75">
      <c r="F263" s="27"/>
      <c r="G263" s="27"/>
    </row>
    <row r="264" spans="6:7" ht="15.75">
      <c r="F264" s="27"/>
      <c r="G264" s="27"/>
    </row>
    <row r="265" spans="6:7" ht="15.75">
      <c r="F265" s="27"/>
      <c r="G265" s="27"/>
    </row>
    <row r="266" spans="6:7" ht="15.75">
      <c r="F266" s="27"/>
      <c r="G266" s="27"/>
    </row>
    <row r="267" spans="6:7" ht="15.75">
      <c r="F267" s="27"/>
      <c r="G267" s="27"/>
    </row>
    <row r="268" spans="6:7" ht="15.75">
      <c r="F268" s="27"/>
      <c r="G268" s="27"/>
    </row>
    <row r="269" spans="6:7" ht="15.75">
      <c r="F269" s="27"/>
      <c r="G269" s="27"/>
    </row>
    <row r="270" spans="6:7" ht="15.75">
      <c r="F270" s="27"/>
      <c r="G270" s="27"/>
    </row>
    <row r="271" spans="6:7" ht="15.75">
      <c r="F271" s="27"/>
      <c r="G271" s="27"/>
    </row>
    <row r="272" spans="6:7" ht="15.75">
      <c r="F272" s="27"/>
      <c r="G272" s="27"/>
    </row>
    <row r="273" spans="6:7" ht="15.75">
      <c r="F273" s="27"/>
      <c r="G273" s="27"/>
    </row>
    <row r="274" spans="6:7" ht="15.75">
      <c r="F274" s="27"/>
      <c r="G274" s="27"/>
    </row>
    <row r="275" spans="6:7" ht="15.75">
      <c r="F275" s="27"/>
      <c r="G275" s="27"/>
    </row>
    <row r="276" spans="6:7" ht="15.75">
      <c r="F276" s="27"/>
      <c r="G276" s="27"/>
    </row>
    <row r="277" spans="6:7" ht="15.75">
      <c r="F277" s="27"/>
      <c r="G277" s="27"/>
    </row>
    <row r="278" spans="6:7" ht="15.75">
      <c r="F278" s="27"/>
      <c r="G278" s="27"/>
    </row>
    <row r="279" spans="6:7" ht="15.75">
      <c r="F279" s="27"/>
      <c r="G279" s="27"/>
    </row>
    <row r="280" spans="6:7" ht="15.75">
      <c r="F280" s="27"/>
      <c r="G280" s="27"/>
    </row>
    <row r="281" spans="6:7" ht="15.75">
      <c r="F281" s="27"/>
      <c r="G281" s="27"/>
    </row>
    <row r="282" spans="6:7" ht="15.75">
      <c r="F282" s="27"/>
      <c r="G282" s="27"/>
    </row>
    <row r="283" spans="6:7" ht="15.75">
      <c r="F283" s="27"/>
      <c r="G283" s="27"/>
    </row>
    <row r="284" spans="6:7" ht="15.75">
      <c r="F284" s="27"/>
      <c r="G284" s="27"/>
    </row>
    <row r="285" spans="6:7" ht="15.75">
      <c r="F285" s="27"/>
      <c r="G285" s="27"/>
    </row>
    <row r="286" spans="6:7" ht="15.75">
      <c r="F286" s="27"/>
      <c r="G286" s="27"/>
    </row>
    <row r="287" spans="6:7" ht="15.75">
      <c r="F287" s="27"/>
      <c r="G287" s="27"/>
    </row>
    <row r="288" spans="6:7" ht="15.75">
      <c r="F288" s="27"/>
      <c r="G288" s="27"/>
    </row>
    <row r="289" spans="6:7" ht="15.75">
      <c r="F289" s="27"/>
      <c r="G289" s="27"/>
    </row>
    <row r="290" spans="6:7" ht="15.75">
      <c r="F290" s="27"/>
      <c r="G290" s="27"/>
    </row>
    <row r="291" spans="6:7" ht="15.75">
      <c r="F291" s="27"/>
      <c r="G291" s="27"/>
    </row>
    <row r="292" spans="6:7" ht="15.75">
      <c r="F292" s="27"/>
      <c r="G292" s="27"/>
    </row>
    <row r="293" spans="6:7" ht="15.75">
      <c r="F293" s="27"/>
      <c r="G293" s="27"/>
    </row>
    <row r="294" spans="6:7" ht="15.75">
      <c r="F294" s="27"/>
      <c r="G294" s="27"/>
    </row>
    <row r="295" spans="6:7" ht="15.75">
      <c r="F295" s="27"/>
      <c r="G295" s="27"/>
    </row>
    <row r="296" spans="6:7" ht="15.75">
      <c r="F296" s="27"/>
      <c r="G296" s="27"/>
    </row>
    <row r="297" spans="6:7" ht="15.75">
      <c r="F297" s="27"/>
      <c r="G297" s="27"/>
    </row>
    <row r="298" spans="6:7" ht="15.75">
      <c r="F298" s="27"/>
      <c r="G298" s="27"/>
    </row>
    <row r="299" spans="6:7" ht="15.75">
      <c r="F299" s="27"/>
      <c r="G299" s="27"/>
    </row>
    <row r="300" spans="6:7" ht="15.75">
      <c r="F300" s="27"/>
      <c r="G300" s="27"/>
    </row>
    <row r="301" spans="6:7" ht="15.75">
      <c r="F301" s="27"/>
      <c r="G301" s="27"/>
    </row>
    <row r="302" spans="6:7" ht="15.75">
      <c r="F302" s="27"/>
      <c r="G302" s="27"/>
    </row>
    <row r="303" spans="6:7" ht="15.75">
      <c r="F303" s="27"/>
      <c r="G303" s="27"/>
    </row>
    <row r="304" spans="6:7" ht="15.75">
      <c r="F304" s="27"/>
      <c r="G304" s="27"/>
    </row>
    <row r="305" spans="6:7" ht="15.75">
      <c r="F305" s="27"/>
      <c r="G305" s="27"/>
    </row>
    <row r="306" spans="6:7" ht="15.75">
      <c r="F306" s="27"/>
      <c r="G306" s="27"/>
    </row>
    <row r="307" spans="6:7" ht="15.75">
      <c r="F307" s="27"/>
      <c r="G307" s="27"/>
    </row>
    <row r="308" spans="6:7" ht="15.75">
      <c r="F308" s="27"/>
      <c r="G308" s="27"/>
    </row>
    <row r="309" spans="6:7" ht="15.75">
      <c r="F309" s="27"/>
      <c r="G309" s="27"/>
    </row>
    <row r="310" spans="6:7" ht="15.75">
      <c r="F310" s="27"/>
      <c r="G310" s="27"/>
    </row>
    <row r="311" spans="6:7" ht="15.75">
      <c r="F311" s="27"/>
      <c r="G311" s="27"/>
    </row>
    <row r="312" spans="6:7" ht="15.75">
      <c r="F312" s="27"/>
      <c r="G312" s="27"/>
    </row>
    <row r="313" spans="6:7" ht="15.75">
      <c r="F313" s="27"/>
      <c r="G313" s="27"/>
    </row>
    <row r="314" spans="6:7" ht="15.75">
      <c r="F314" s="27"/>
      <c r="G314" s="27"/>
    </row>
    <row r="315" spans="6:7" ht="15.75">
      <c r="F315" s="27"/>
      <c r="G315" s="27"/>
    </row>
    <row r="316" spans="6:7" ht="15.75">
      <c r="F316" s="27"/>
      <c r="G316" s="27"/>
    </row>
    <row r="317" spans="6:7" ht="15.75">
      <c r="F317" s="27"/>
      <c r="G317" s="27"/>
    </row>
    <row r="318" spans="6:7" ht="15.75">
      <c r="F318" s="27"/>
      <c r="G318" s="27"/>
    </row>
    <row r="319" spans="6:7" ht="15.75">
      <c r="F319" s="27"/>
      <c r="G319" s="27"/>
    </row>
    <row r="320" spans="6:7" ht="15.75">
      <c r="F320" s="27"/>
      <c r="G320" s="27"/>
    </row>
    <row r="321" spans="6:7" ht="15.75">
      <c r="F321" s="27"/>
      <c r="G321" s="27"/>
    </row>
    <row r="322" spans="6:7" ht="15.75">
      <c r="F322" s="27"/>
      <c r="G322" s="27"/>
    </row>
    <row r="323" spans="6:7" ht="15.75">
      <c r="F323" s="27"/>
      <c r="G323" s="27"/>
    </row>
    <row r="324" spans="6:7" ht="15.75">
      <c r="F324" s="27"/>
      <c r="G324" s="27"/>
    </row>
    <row r="325" spans="6:7" ht="15.75">
      <c r="F325" s="27"/>
      <c r="G325" s="27"/>
    </row>
    <row r="326" spans="6:7" ht="15.75">
      <c r="F326" s="27"/>
      <c r="G326" s="27"/>
    </row>
    <row r="327" spans="6:7" ht="15.75">
      <c r="F327" s="27"/>
      <c r="G327" s="27"/>
    </row>
    <row r="328" spans="6:7" ht="15.75">
      <c r="F328" s="27"/>
      <c r="G328" s="27"/>
    </row>
    <row r="329" spans="6:7" ht="15.75">
      <c r="F329" s="27"/>
      <c r="G329" s="27"/>
    </row>
    <row r="330" spans="6:7" ht="15.75">
      <c r="F330" s="27"/>
      <c r="G330" s="27"/>
    </row>
    <row r="331" spans="6:7" ht="15.75">
      <c r="F331" s="27"/>
      <c r="G331" s="27"/>
    </row>
    <row r="332" spans="6:7" ht="15.75">
      <c r="F332" s="27"/>
      <c r="G332" s="27"/>
    </row>
    <row r="333" spans="6:7" ht="15.75">
      <c r="F333" s="27"/>
      <c r="G333" s="27"/>
    </row>
    <row r="334" spans="6:7" ht="15.75">
      <c r="F334" s="27"/>
      <c r="G334" s="27"/>
    </row>
    <row r="335" spans="6:7" ht="15.75">
      <c r="F335" s="27"/>
      <c r="G335" s="27"/>
    </row>
    <row r="336" spans="6:7" ht="15.75">
      <c r="F336" s="27"/>
      <c r="G336" s="27"/>
    </row>
    <row r="337" spans="6:7" ht="15.75">
      <c r="F337" s="27"/>
      <c r="G337" s="27"/>
    </row>
    <row r="338" spans="6:7" ht="15.75">
      <c r="F338" s="27"/>
      <c r="G338" s="27"/>
    </row>
    <row r="339" spans="6:7" ht="15.75">
      <c r="F339" s="27"/>
      <c r="G339" s="27"/>
    </row>
    <row r="340" spans="6:7" ht="15.75">
      <c r="F340" s="27"/>
      <c r="G340" s="27"/>
    </row>
    <row r="341" spans="6:7" ht="15.75">
      <c r="F341" s="27"/>
      <c r="G341" s="27"/>
    </row>
    <row r="342" spans="6:7" ht="15.75">
      <c r="F342" s="27"/>
      <c r="G342" s="27"/>
    </row>
    <row r="343" spans="6:7" ht="15.75">
      <c r="F343" s="27"/>
      <c r="G343" s="27"/>
    </row>
    <row r="344" spans="6:7" ht="15.75">
      <c r="F344" s="27"/>
      <c r="G344" s="27"/>
    </row>
    <row r="345" spans="6:7" ht="15.75">
      <c r="F345" s="27"/>
      <c r="G345" s="27"/>
    </row>
    <row r="346" spans="6:7" ht="15.75">
      <c r="F346" s="27"/>
      <c r="G346" s="27"/>
    </row>
    <row r="347" spans="6:7" ht="15.75">
      <c r="F347" s="27"/>
      <c r="G347" s="27"/>
    </row>
    <row r="348" spans="6:7" ht="15.75">
      <c r="F348" s="27"/>
      <c r="G348" s="27"/>
    </row>
    <row r="349" spans="6:7" ht="15.75">
      <c r="F349" s="27"/>
      <c r="G349" s="27"/>
    </row>
    <row r="350" spans="6:7" ht="15.75">
      <c r="F350" s="27"/>
      <c r="G350" s="27"/>
    </row>
    <row r="351" spans="6:7" ht="15.75">
      <c r="F351" s="27"/>
      <c r="G351" s="27"/>
    </row>
    <row r="352" spans="6:7" ht="15.75">
      <c r="F352" s="27"/>
      <c r="G352" s="27"/>
    </row>
    <row r="353" spans="6:7" ht="15.75">
      <c r="F353" s="27"/>
      <c r="G353" s="27"/>
    </row>
    <row r="354" spans="6:7" ht="15.75">
      <c r="F354" s="27"/>
      <c r="G354" s="27"/>
    </row>
    <row r="355" spans="6:7" ht="15.75">
      <c r="F355" s="27"/>
      <c r="G355" s="27"/>
    </row>
    <row r="356" spans="6:7" ht="15.75">
      <c r="F356" s="27"/>
      <c r="G356" s="27"/>
    </row>
    <row r="357" spans="6:7" ht="15.75">
      <c r="F357" s="27"/>
      <c r="G357" s="27"/>
    </row>
    <row r="358" spans="6:7" ht="15.75">
      <c r="F358" s="27"/>
      <c r="G358" s="27"/>
    </row>
    <row r="359" spans="6:7" ht="15.75">
      <c r="F359" s="27"/>
      <c r="G359" s="27"/>
    </row>
    <row r="360" spans="6:7" ht="15.75">
      <c r="F360" s="27"/>
      <c r="G360" s="27"/>
    </row>
    <row r="361" spans="6:7" ht="15.75">
      <c r="F361" s="27"/>
      <c r="G361" s="27"/>
    </row>
    <row r="362" spans="6:7" ht="15.75">
      <c r="F362" s="27"/>
      <c r="G362" s="27"/>
    </row>
    <row r="363" spans="6:7" ht="15.75">
      <c r="F363" s="27"/>
      <c r="G363" s="27"/>
    </row>
    <row r="364" spans="6:7" ht="15.75">
      <c r="F364" s="27"/>
      <c r="G364" s="27"/>
    </row>
    <row r="365" spans="6:7" ht="15.75">
      <c r="F365" s="27"/>
      <c r="G365" s="27"/>
    </row>
    <row r="366" spans="6:7" ht="15.75">
      <c r="F366" s="27"/>
      <c r="G366" s="27"/>
    </row>
    <row r="367" spans="6:7" ht="15.75">
      <c r="F367" s="27"/>
      <c r="G367" s="27"/>
    </row>
    <row r="368" spans="6:7" ht="15.75">
      <c r="F368" s="27"/>
      <c r="G368" s="27"/>
    </row>
    <row r="369" spans="6:7" ht="15.75">
      <c r="F369" s="27"/>
      <c r="G369" s="27"/>
    </row>
    <row r="370" spans="6:7" ht="15.75">
      <c r="F370" s="27"/>
      <c r="G370" s="27"/>
    </row>
    <row r="371" spans="6:7" ht="15.75">
      <c r="F371" s="27"/>
      <c r="G371" s="27"/>
    </row>
    <row r="372" spans="6:7" ht="15.75">
      <c r="F372" s="27"/>
      <c r="G372" s="27"/>
    </row>
    <row r="373" spans="6:7" ht="15.75">
      <c r="F373" s="27"/>
      <c r="G373" s="27"/>
    </row>
    <row r="374" spans="6:7" ht="15.75">
      <c r="F374" s="27"/>
      <c r="G374" s="27"/>
    </row>
    <row r="375" spans="6:7" ht="15.75">
      <c r="F375" s="27"/>
      <c r="G375" s="27"/>
    </row>
    <row r="376" spans="6:7" ht="15.75">
      <c r="F376" s="27"/>
      <c r="G376" s="27"/>
    </row>
    <row r="377" spans="6:7" ht="15.75">
      <c r="F377" s="27"/>
      <c r="G377" s="27"/>
    </row>
    <row r="378" spans="6:7" ht="15.75">
      <c r="F378" s="27"/>
      <c r="G378" s="27"/>
    </row>
    <row r="379" spans="6:7" ht="15.75">
      <c r="F379" s="27"/>
      <c r="G379" s="27"/>
    </row>
    <row r="380" spans="6:7" ht="15.75">
      <c r="F380" s="27"/>
      <c r="G380" s="27"/>
    </row>
    <row r="381" spans="6:7" ht="15.75">
      <c r="F381" s="27"/>
      <c r="G381" s="27"/>
    </row>
    <row r="382" spans="6:7" ht="15.75">
      <c r="F382" s="27"/>
      <c r="G382" s="27"/>
    </row>
    <row r="383" spans="6:7" ht="15.75">
      <c r="F383" s="27"/>
      <c r="G383" s="27"/>
    </row>
    <row r="384" spans="6:7" ht="15.75">
      <c r="F384" s="27"/>
      <c r="G384" s="27"/>
    </row>
    <row r="385" spans="6:7" ht="15.75">
      <c r="F385" s="27"/>
      <c r="G385" s="27"/>
    </row>
    <row r="386" spans="6:7" ht="15.75">
      <c r="F386" s="27"/>
      <c r="G386" s="27"/>
    </row>
    <row r="387" spans="6:7" ht="15.75">
      <c r="F387" s="27"/>
      <c r="G387" s="27"/>
    </row>
    <row r="388" spans="6:7" ht="15.75">
      <c r="F388" s="27"/>
      <c r="G388" s="27"/>
    </row>
    <row r="389" spans="6:7" ht="15.75">
      <c r="F389" s="27"/>
      <c r="G389" s="27"/>
    </row>
    <row r="390" spans="6:7" ht="15.75">
      <c r="F390" s="27"/>
      <c r="G390" s="27"/>
    </row>
    <row r="391" spans="6:7" ht="15.75">
      <c r="F391" s="27"/>
      <c r="G391" s="27"/>
    </row>
    <row r="392" spans="6:7" ht="15.75">
      <c r="F392" s="27"/>
      <c r="G392" s="27"/>
    </row>
    <row r="393" spans="6:7" ht="15.75">
      <c r="F393" s="27"/>
      <c r="G393" s="27"/>
    </row>
    <row r="394" spans="6:7" ht="15.75">
      <c r="F394" s="27"/>
      <c r="G394" s="27"/>
    </row>
    <row r="395" spans="6:7" ht="15.75">
      <c r="F395" s="27"/>
      <c r="G395" s="27"/>
    </row>
    <row r="396" spans="6:7" ht="15.75">
      <c r="F396" s="27"/>
      <c r="G396" s="27"/>
    </row>
    <row r="397" spans="6:7" ht="15.75">
      <c r="F397" s="27"/>
      <c r="G397" s="27"/>
    </row>
    <row r="398" spans="6:7" ht="15.75">
      <c r="F398" s="27"/>
      <c r="G398" s="27"/>
    </row>
    <row r="399" spans="6:7" ht="15.75">
      <c r="F399" s="27"/>
      <c r="G399" s="27"/>
    </row>
    <row r="400" spans="6:7" ht="15.75">
      <c r="F400" s="27"/>
      <c r="G400" s="27"/>
    </row>
    <row r="401" spans="6:7" ht="15.75">
      <c r="F401" s="27"/>
      <c r="G401" s="27"/>
    </row>
    <row r="402" spans="6:7" ht="15.75">
      <c r="F402" s="27"/>
      <c r="G402" s="27"/>
    </row>
    <row r="403" spans="6:7" ht="15.75">
      <c r="F403" s="27"/>
      <c r="G403" s="27"/>
    </row>
    <row r="404" spans="6:7" ht="15.75">
      <c r="F404" s="27"/>
      <c r="G404" s="27"/>
    </row>
    <row r="405" spans="6:7" ht="15.75">
      <c r="F405" s="27"/>
      <c r="G405" s="27"/>
    </row>
    <row r="406" spans="6:7" ht="15.75">
      <c r="F406" s="27"/>
      <c r="G406" s="27"/>
    </row>
    <row r="407" spans="6:7" ht="15.75">
      <c r="F407" s="27"/>
      <c r="G407" s="27"/>
    </row>
    <row r="408" spans="6:7" ht="15.75">
      <c r="F408" s="27"/>
      <c r="G408" s="27"/>
    </row>
    <row r="409" spans="6:7" ht="15.75">
      <c r="F409" s="27"/>
      <c r="G409" s="27"/>
    </row>
    <row r="410" spans="6:7" ht="15.75">
      <c r="F410" s="27"/>
      <c r="G410" s="27"/>
    </row>
    <row r="411" spans="6:7" ht="15.75">
      <c r="F411" s="27"/>
      <c r="G411" s="27"/>
    </row>
    <row r="412" spans="6:7" ht="15.75">
      <c r="F412" s="27"/>
      <c r="G412" s="27"/>
    </row>
    <row r="413" spans="6:7" ht="15.75">
      <c r="F413" s="27"/>
      <c r="G413" s="27"/>
    </row>
    <row r="414" spans="6:7" ht="15.75">
      <c r="F414" s="27"/>
      <c r="G414" s="27"/>
    </row>
    <row r="415" spans="6:7" ht="15.75">
      <c r="F415" s="27"/>
      <c r="G415" s="27"/>
    </row>
    <row r="416" spans="6:7" ht="15.75">
      <c r="F416" s="27"/>
      <c r="G416" s="27"/>
    </row>
    <row r="417" spans="6:7" ht="15.75">
      <c r="F417" s="27"/>
      <c r="G417" s="27"/>
    </row>
    <row r="418" spans="6:7" ht="15.75">
      <c r="F418" s="27"/>
      <c r="G418" s="27"/>
    </row>
    <row r="419" spans="6:7" ht="15.75">
      <c r="F419" s="27"/>
      <c r="G419" s="27"/>
    </row>
    <row r="420" spans="6:7" ht="15.75">
      <c r="F420" s="27"/>
      <c r="G420" s="27"/>
    </row>
    <row r="421" spans="6:7" ht="15.75">
      <c r="F421" s="27"/>
      <c r="G421" s="27"/>
    </row>
    <row r="422" spans="6:7" ht="15.75">
      <c r="F422" s="27"/>
      <c r="G422" s="27"/>
    </row>
    <row r="423" spans="6:7" ht="15.75">
      <c r="F423" s="27"/>
      <c r="G423" s="27"/>
    </row>
    <row r="424" spans="6:7" ht="15.75">
      <c r="F424" s="27"/>
      <c r="G424" s="27"/>
    </row>
    <row r="425" spans="6:7" ht="15.75">
      <c r="F425" s="27"/>
      <c r="G425" s="27"/>
    </row>
    <row r="426" spans="6:7" ht="15.75">
      <c r="F426" s="27"/>
      <c r="G426" s="27"/>
    </row>
    <row r="427" spans="6:7" ht="15.75">
      <c r="F427" s="27"/>
      <c r="G427" s="27"/>
    </row>
    <row r="428" spans="6:7" ht="15.75">
      <c r="F428" s="27"/>
      <c r="G428" s="27"/>
    </row>
    <row r="429" spans="6:7" ht="15.75">
      <c r="F429" s="27"/>
      <c r="G429" s="27"/>
    </row>
    <row r="430" spans="6:7" ht="15.75">
      <c r="F430" s="27"/>
      <c r="G430" s="27"/>
    </row>
    <row r="431" spans="6:7" ht="15.75">
      <c r="F431" s="27"/>
      <c r="G431" s="27"/>
    </row>
    <row r="432" spans="6:7" ht="15.75">
      <c r="F432" s="27"/>
      <c r="G432" s="27"/>
    </row>
    <row r="433" spans="6:7" ht="15.75">
      <c r="F433" s="27"/>
      <c r="G433" s="27"/>
    </row>
    <row r="434" spans="6:7" ht="15.75">
      <c r="F434" s="27"/>
      <c r="G434" s="27"/>
    </row>
    <row r="435" spans="6:7" ht="15.75">
      <c r="F435" s="27"/>
      <c r="G435" s="27"/>
    </row>
    <row r="436" spans="6:7" ht="15.75">
      <c r="F436" s="27"/>
      <c r="G436" s="27"/>
    </row>
    <row r="437" spans="6:7" ht="15.75">
      <c r="F437" s="27"/>
      <c r="G437" s="27"/>
    </row>
    <row r="438" spans="6:7" ht="15.75">
      <c r="F438" s="27"/>
      <c r="G438" s="27"/>
    </row>
    <row r="439" spans="6:7" ht="15.75">
      <c r="F439" s="27"/>
      <c r="G439" s="27"/>
    </row>
    <row r="440" spans="6:7" ht="15.75">
      <c r="F440" s="27"/>
      <c r="G440" s="27"/>
    </row>
    <row r="441" spans="6:7" ht="15.75">
      <c r="F441" s="27"/>
      <c r="G441" s="27"/>
    </row>
    <row r="442" spans="6:7" ht="15.75">
      <c r="F442" s="27"/>
      <c r="G442" s="27"/>
    </row>
    <row r="443" spans="6:7" ht="15.75">
      <c r="F443" s="27"/>
      <c r="G443" s="27"/>
    </row>
    <row r="444" spans="6:7" ht="15.75">
      <c r="F444" s="27"/>
      <c r="G444" s="27"/>
    </row>
    <row r="445" spans="6:7" ht="15.75">
      <c r="F445" s="27"/>
      <c r="G445" s="27"/>
    </row>
    <row r="446" spans="6:7" ht="15.75">
      <c r="F446" s="27"/>
      <c r="G446" s="27"/>
    </row>
    <row r="447" spans="6:7" ht="15.75">
      <c r="F447" s="27"/>
      <c r="G447" s="27"/>
    </row>
    <row r="448" spans="6:7" ht="15.75">
      <c r="F448" s="27"/>
      <c r="G448" s="27"/>
    </row>
    <row r="449" spans="6:7" ht="15.75">
      <c r="F449" s="27"/>
      <c r="G449" s="27"/>
    </row>
    <row r="450" spans="6:7" ht="15.75">
      <c r="F450" s="27"/>
      <c r="G450" s="27"/>
    </row>
    <row r="451" spans="6:7" ht="15.75">
      <c r="F451" s="27"/>
      <c r="G451" s="27"/>
    </row>
    <row r="452" spans="6:7" ht="15.75">
      <c r="F452" s="27"/>
      <c r="G452" s="27"/>
    </row>
    <row r="453" spans="6:7" ht="15.75">
      <c r="F453" s="27"/>
      <c r="G453" s="27"/>
    </row>
    <row r="454" spans="6:7" ht="15.75">
      <c r="F454" s="27"/>
      <c r="G454" s="27"/>
    </row>
    <row r="455" spans="6:7" ht="15.75">
      <c r="F455" s="27"/>
      <c r="G455" s="27"/>
    </row>
    <row r="456" spans="6:7" ht="15.75">
      <c r="F456" s="27"/>
      <c r="G456" s="27"/>
    </row>
    <row r="457" spans="6:7" ht="15.75">
      <c r="F457" s="27"/>
      <c r="G457" s="27"/>
    </row>
    <row r="458" spans="6:7" ht="15.75">
      <c r="F458" s="27"/>
      <c r="G458" s="27"/>
    </row>
    <row r="459" spans="6:7" ht="15.75">
      <c r="F459" s="27"/>
      <c r="G459" s="27"/>
    </row>
    <row r="460" spans="6:7" ht="15.75">
      <c r="F460" s="27"/>
      <c r="G460" s="27"/>
    </row>
    <row r="461" spans="6:7" ht="15.75">
      <c r="F461" s="27"/>
      <c r="G461" s="27"/>
    </row>
    <row r="462" spans="6:7" ht="15.75">
      <c r="F462" s="27"/>
      <c r="G462" s="27"/>
    </row>
    <row r="463" spans="6:7" ht="15.75">
      <c r="F463" s="27"/>
      <c r="G463" s="27"/>
    </row>
    <row r="464" spans="6:7" ht="15.75">
      <c r="F464" s="27"/>
      <c r="G464" s="27"/>
    </row>
    <row r="465" spans="6:7" ht="15.75">
      <c r="F465" s="27"/>
      <c r="G465" s="27"/>
    </row>
    <row r="466" spans="6:7" ht="15.75">
      <c r="F466" s="27"/>
      <c r="G466" s="27"/>
    </row>
    <row r="467" spans="6:7" ht="15.75">
      <c r="F467" s="27"/>
      <c r="G467" s="27"/>
    </row>
    <row r="468" spans="6:7" ht="15.75">
      <c r="F468" s="27"/>
      <c r="G468" s="27"/>
    </row>
    <row r="469" spans="6:7" ht="15.75">
      <c r="F469" s="27"/>
      <c r="G469" s="27"/>
    </row>
    <row r="470" spans="6:7" ht="15.75">
      <c r="F470" s="27"/>
      <c r="G470" s="27"/>
    </row>
    <row r="471" spans="6:7" ht="15.75">
      <c r="F471" s="27"/>
      <c r="G471" s="27"/>
    </row>
    <row r="472" spans="6:7" ht="15.75">
      <c r="F472" s="27"/>
      <c r="G472" s="27"/>
    </row>
    <row r="473" spans="6:7" ht="15.75">
      <c r="F473" s="27"/>
      <c r="G473" s="27"/>
    </row>
    <row r="474" spans="6:7" ht="15.75">
      <c r="F474" s="27"/>
      <c r="G474" s="27"/>
    </row>
    <row r="475" spans="6:7" ht="15.75">
      <c r="F475" s="27"/>
      <c r="G475" s="27"/>
    </row>
    <row r="476" spans="6:7" ht="15.75">
      <c r="F476" s="27"/>
      <c r="G476" s="27"/>
    </row>
    <row r="477" spans="6:7" ht="15.75">
      <c r="F477" s="27"/>
      <c r="G477" s="27"/>
    </row>
    <row r="478" spans="6:7" ht="15.75">
      <c r="F478" s="27"/>
      <c r="G478" s="27"/>
    </row>
    <row r="479" spans="6:7" ht="15.75">
      <c r="F479" s="27"/>
      <c r="G479" s="27"/>
    </row>
    <row r="480" spans="6:7" ht="15.75">
      <c r="F480" s="27"/>
      <c r="G480" s="27"/>
    </row>
    <row r="481" spans="6:7" ht="15.75">
      <c r="F481" s="27"/>
      <c r="G481" s="27"/>
    </row>
    <row r="482" spans="6:7" ht="15.75">
      <c r="F482" s="27"/>
      <c r="G482" s="27"/>
    </row>
    <row r="483" spans="6:7" ht="15.75">
      <c r="F483" s="27"/>
      <c r="G483" s="27"/>
    </row>
    <row r="484" spans="6:7" ht="15.75">
      <c r="F484" s="27"/>
      <c r="G484" s="27"/>
    </row>
    <row r="485" spans="6:7" ht="15.75">
      <c r="F485" s="27"/>
      <c r="G485" s="27"/>
    </row>
    <row r="486" spans="6:7" ht="15.75">
      <c r="F486" s="27"/>
      <c r="G486" s="27"/>
    </row>
    <row r="487" spans="6:7" ht="15.75">
      <c r="F487" s="27"/>
      <c r="G487" s="27"/>
    </row>
    <row r="488" spans="6:7" ht="15.75">
      <c r="F488" s="27"/>
      <c r="G488" s="27"/>
    </row>
    <row r="489" spans="6:7" ht="15.75">
      <c r="F489" s="27"/>
      <c r="G489" s="27"/>
    </row>
    <row r="490" spans="6:7" ht="15.75">
      <c r="F490" s="27"/>
      <c r="G490" s="27"/>
    </row>
    <row r="491" spans="6:7" ht="15.75">
      <c r="F491" s="27"/>
      <c r="G491" s="27"/>
    </row>
    <row r="492" spans="6:7" ht="15.75">
      <c r="F492" s="27"/>
      <c r="G492" s="27"/>
    </row>
    <row r="493" spans="6:7" ht="15.75">
      <c r="F493" s="27"/>
      <c r="G493" s="27"/>
    </row>
    <row r="494" spans="6:7" ht="15.75">
      <c r="F494" s="27"/>
      <c r="G494" s="27"/>
    </row>
    <row r="495" spans="6:7" ht="15.75">
      <c r="F495" s="27"/>
      <c r="G495" s="27"/>
    </row>
    <row r="496" spans="6:7" ht="15.75">
      <c r="F496" s="27"/>
      <c r="G496" s="27"/>
    </row>
    <row r="497" spans="6:7" ht="15.75">
      <c r="F497" s="27"/>
      <c r="G497" s="27"/>
    </row>
    <row r="498" spans="6:7" ht="15.75">
      <c r="F498" s="27"/>
      <c r="G498" s="27"/>
    </row>
    <row r="499" spans="6:7" ht="15.75">
      <c r="F499" s="27"/>
      <c r="G499" s="27"/>
    </row>
    <row r="500" spans="6:7" ht="15.75">
      <c r="F500" s="27"/>
      <c r="G500" s="27"/>
    </row>
    <row r="501" spans="6:7" ht="15.75">
      <c r="F501" s="27"/>
      <c r="G501" s="27"/>
    </row>
    <row r="502" spans="6:7" ht="15.75">
      <c r="F502" s="27"/>
      <c r="G502" s="27"/>
    </row>
    <row r="503" spans="6:7" ht="15.75">
      <c r="F503" s="27"/>
      <c r="G503" s="27"/>
    </row>
    <row r="504" spans="6:7" ht="15.75">
      <c r="F504" s="27"/>
      <c r="G504" s="27"/>
    </row>
    <row r="505" spans="6:7" ht="15.75">
      <c r="F505" s="27"/>
      <c r="G505" s="27"/>
    </row>
    <row r="506" spans="6:7" ht="15.75">
      <c r="F506" s="27"/>
      <c r="G506" s="27"/>
    </row>
    <row r="507" spans="6:7" ht="15.75">
      <c r="F507" s="27"/>
      <c r="G507" s="27"/>
    </row>
    <row r="508" spans="6:7" ht="15.75">
      <c r="F508" s="27"/>
      <c r="G508" s="27"/>
    </row>
    <row r="509" spans="6:7" ht="15.75">
      <c r="F509" s="27"/>
      <c r="G509" s="27"/>
    </row>
    <row r="510" spans="6:7" ht="15.75">
      <c r="F510" s="27"/>
      <c r="G510" s="27"/>
    </row>
    <row r="511" spans="6:7" ht="15.75">
      <c r="F511" s="27"/>
      <c r="G511" s="27"/>
    </row>
    <row r="512" spans="6:7" ht="15.75">
      <c r="F512" s="27"/>
      <c r="G512" s="27"/>
    </row>
    <row r="513" spans="6:7" ht="15.75">
      <c r="F513" s="27"/>
      <c r="G513" s="27"/>
    </row>
    <row r="514" spans="6:7" ht="15.75">
      <c r="F514" s="27"/>
      <c r="G514" s="27"/>
    </row>
    <row r="515" spans="6:7" ht="15.75">
      <c r="F515" s="27"/>
      <c r="G515" s="27"/>
    </row>
    <row r="516" spans="6:7" ht="15.75">
      <c r="F516" s="27"/>
      <c r="G516" s="27"/>
    </row>
    <row r="517" spans="6:7" ht="15.75">
      <c r="F517" s="27"/>
      <c r="G517" s="27"/>
    </row>
    <row r="518" spans="6:7" ht="15.75">
      <c r="F518" s="27"/>
      <c r="G518" s="27"/>
    </row>
    <row r="519" spans="6:7" ht="15.75">
      <c r="F519" s="27"/>
      <c r="G519" s="27"/>
    </row>
    <row r="520" spans="6:7" ht="15.75">
      <c r="F520" s="27"/>
      <c r="G520" s="27"/>
    </row>
    <row r="521" spans="6:7" ht="15.75">
      <c r="F521" s="27"/>
      <c r="G521" s="27"/>
    </row>
    <row r="522" spans="6:7" ht="15.75">
      <c r="F522" s="27"/>
      <c r="G522" s="27"/>
    </row>
    <row r="523" spans="6:7" ht="15.75">
      <c r="F523" s="27"/>
      <c r="G523" s="27"/>
    </row>
    <row r="524" spans="6:7" ht="15.75">
      <c r="F524" s="27"/>
      <c r="G524" s="27"/>
    </row>
    <row r="525" spans="6:7" ht="15.75">
      <c r="F525" s="27"/>
      <c r="G525" s="27"/>
    </row>
    <row r="526" spans="6:7" ht="15.75">
      <c r="F526" s="27"/>
      <c r="G526" s="27"/>
    </row>
    <row r="527" spans="6:7" ht="15.75">
      <c r="F527" s="27"/>
      <c r="G527" s="27"/>
    </row>
    <row r="528" spans="6:7" ht="15.75">
      <c r="F528" s="27"/>
      <c r="G528" s="27"/>
    </row>
    <row r="529" spans="6:7" ht="15.75">
      <c r="F529" s="27"/>
      <c r="G529" s="27"/>
    </row>
    <row r="530" spans="6:7" ht="15.75">
      <c r="F530" s="27"/>
      <c r="G530" s="27"/>
    </row>
    <row r="531" spans="6:7" ht="15.75">
      <c r="F531" s="27"/>
      <c r="G531" s="27"/>
    </row>
    <row r="532" spans="6:7" ht="15.75">
      <c r="F532" s="27"/>
      <c r="G532" s="27"/>
    </row>
    <row r="533" spans="6:7" ht="15.75">
      <c r="F533" s="27"/>
      <c r="G533" s="27"/>
    </row>
    <row r="534" spans="6:7" ht="15.75">
      <c r="F534" s="27"/>
      <c r="G534" s="27"/>
    </row>
    <row r="535" spans="6:7" ht="15.75">
      <c r="F535" s="27"/>
      <c r="G535" s="27"/>
    </row>
    <row r="536" spans="6:7" ht="15.75">
      <c r="F536" s="27"/>
      <c r="G536" s="27"/>
    </row>
    <row r="537" spans="6:7" ht="15.75">
      <c r="F537" s="27"/>
      <c r="G537" s="27"/>
    </row>
    <row r="538" spans="6:7" ht="15.75">
      <c r="F538" s="27"/>
      <c r="G538" s="27"/>
    </row>
    <row r="539" spans="6:7" ht="15.75">
      <c r="F539" s="27"/>
      <c r="G539" s="27"/>
    </row>
    <row r="540" spans="6:7" ht="15.75">
      <c r="F540" s="27"/>
      <c r="G540" s="27"/>
    </row>
    <row r="541" spans="6:7" ht="15.75">
      <c r="F541" s="27"/>
      <c r="G541" s="27"/>
    </row>
    <row r="542" spans="6:7" ht="15.75">
      <c r="F542" s="27"/>
      <c r="G542" s="27"/>
    </row>
    <row r="543" spans="6:7" ht="15.75">
      <c r="F543" s="27"/>
      <c r="G543" s="27"/>
    </row>
    <row r="544" spans="6:7" ht="15.75">
      <c r="F544" s="27"/>
      <c r="G544" s="27"/>
    </row>
    <row r="545" spans="6:7" ht="15.75">
      <c r="F545" s="27"/>
      <c r="G545" s="27"/>
    </row>
    <row r="546" spans="6:7" ht="15.75">
      <c r="F546" s="27"/>
      <c r="G546" s="27"/>
    </row>
    <row r="547" spans="6:7" ht="15.75">
      <c r="F547" s="27"/>
      <c r="G547" s="27"/>
    </row>
    <row r="548" spans="6:7" ht="15.75">
      <c r="F548" s="27"/>
      <c r="G548" s="27"/>
    </row>
    <row r="549" spans="6:7" ht="15.75">
      <c r="F549" s="27"/>
      <c r="G549" s="27"/>
    </row>
    <row r="550" spans="6:7" ht="15.75">
      <c r="F550" s="27"/>
      <c r="G550" s="27"/>
    </row>
    <row r="551" spans="6:7" ht="15.75">
      <c r="F551" s="27"/>
      <c r="G551" s="27"/>
    </row>
    <row r="552" spans="6:7" ht="15.75">
      <c r="F552" s="27"/>
      <c r="G552" s="27"/>
    </row>
    <row r="553" spans="6:7" ht="15.75">
      <c r="F553" s="27"/>
      <c r="G553" s="27"/>
    </row>
    <row r="554" spans="6:7" ht="15.75">
      <c r="F554" s="27"/>
      <c r="G554" s="27"/>
    </row>
    <row r="555" spans="6:7" ht="15.75">
      <c r="F555" s="27"/>
      <c r="G555" s="27"/>
    </row>
    <row r="556" spans="6:7" ht="15.75">
      <c r="F556" s="27"/>
      <c r="G556" s="27"/>
    </row>
    <row r="557" spans="6:7" ht="15.75">
      <c r="F557" s="27"/>
      <c r="G557" s="27"/>
    </row>
    <row r="558" spans="6:7" ht="15.75">
      <c r="F558" s="27"/>
      <c r="G558" s="27"/>
    </row>
    <row r="559" spans="6:7" ht="15.75">
      <c r="F559" s="27"/>
      <c r="G559" s="27"/>
    </row>
    <row r="560" spans="6:7" ht="15.75">
      <c r="F560" s="27"/>
      <c r="G560" s="27"/>
    </row>
    <row r="561" spans="6:7" ht="15.75">
      <c r="F561" s="27"/>
      <c r="G561" s="27"/>
    </row>
    <row r="562" spans="6:7" ht="15.75">
      <c r="F562" s="27"/>
      <c r="G562" s="27"/>
    </row>
    <row r="563" spans="6:7" ht="15.75">
      <c r="F563" s="27"/>
      <c r="G563" s="27"/>
    </row>
    <row r="564" spans="6:7" ht="15.75">
      <c r="F564" s="27"/>
      <c r="G564" s="27"/>
    </row>
    <row r="565" spans="6:7" ht="15.75">
      <c r="F565" s="27"/>
      <c r="G565" s="27"/>
    </row>
    <row r="566" spans="6:7" ht="15.75">
      <c r="F566" s="27"/>
      <c r="G566" s="27"/>
    </row>
    <row r="567" spans="6:7" ht="15.75">
      <c r="F567" s="27"/>
      <c r="G567" s="27"/>
    </row>
    <row r="568" spans="6:7" ht="15.75">
      <c r="F568" s="27"/>
      <c r="G568" s="27"/>
    </row>
    <row r="569" spans="6:7" ht="15.75">
      <c r="F569" s="27"/>
      <c r="G569" s="27"/>
    </row>
    <row r="570" spans="6:7" ht="15.75">
      <c r="F570" s="27"/>
      <c r="G570" s="27"/>
    </row>
    <row r="571" spans="6:7" ht="15.75">
      <c r="F571" s="27"/>
      <c r="G571" s="27"/>
    </row>
    <row r="572" spans="6:7" ht="15.75">
      <c r="F572" s="27"/>
      <c r="G572" s="27"/>
    </row>
    <row r="573" spans="6:7" ht="15.75">
      <c r="F573" s="27"/>
      <c r="G573" s="27"/>
    </row>
    <row r="574" spans="6:7" ht="15.75">
      <c r="F574" s="27"/>
      <c r="G574" s="27"/>
    </row>
    <row r="575" spans="6:7" ht="15.75">
      <c r="F575" s="27"/>
      <c r="G575" s="27"/>
    </row>
    <row r="576" spans="6:7" ht="15.75">
      <c r="F576" s="27"/>
      <c r="G576" s="27"/>
    </row>
    <row r="577" spans="6:7" ht="15.75">
      <c r="F577" s="27"/>
      <c r="G577" s="27"/>
    </row>
    <row r="578" spans="6:7" ht="15.75">
      <c r="F578" s="27"/>
      <c r="G578" s="27"/>
    </row>
    <row r="579" spans="6:7" ht="15.75">
      <c r="F579" s="27"/>
      <c r="G579" s="27"/>
    </row>
    <row r="580" spans="6:7" ht="15.75">
      <c r="F580" s="27"/>
      <c r="G580" s="27"/>
    </row>
    <row r="581" spans="6:7" ht="15.75">
      <c r="F581" s="27"/>
      <c r="G581" s="27"/>
    </row>
    <row r="582" spans="6:7" ht="15.75">
      <c r="F582" s="27"/>
      <c r="G582" s="27"/>
    </row>
    <row r="583" spans="6:7" ht="15.75">
      <c r="F583" s="27"/>
      <c r="G583" s="27"/>
    </row>
    <row r="584" spans="6:7" ht="15.75">
      <c r="F584" s="27"/>
      <c r="G584" s="27"/>
    </row>
    <row r="585" spans="6:7" ht="15.75">
      <c r="F585" s="27"/>
      <c r="G585" s="27"/>
    </row>
    <row r="586" spans="6:7" ht="15.75">
      <c r="F586" s="27"/>
      <c r="G586" s="27"/>
    </row>
    <row r="587" spans="6:7" ht="15.75">
      <c r="F587" s="27"/>
      <c r="G587" s="27"/>
    </row>
    <row r="588" spans="6:7" ht="15.75">
      <c r="F588" s="27"/>
      <c r="G588" s="27"/>
    </row>
    <row r="589" spans="6:7" ht="15.75">
      <c r="F589" s="27"/>
      <c r="G589" s="27"/>
    </row>
    <row r="590" spans="6:7" ht="15.75">
      <c r="F590" s="27"/>
      <c r="G590" s="27"/>
    </row>
    <row r="591" spans="6:7" ht="15.75">
      <c r="F591" s="27"/>
      <c r="G591" s="27"/>
    </row>
    <row r="592" spans="6:7" ht="15.75">
      <c r="F592" s="27"/>
      <c r="G592" s="27"/>
    </row>
    <row r="593" spans="6:7" ht="15.75">
      <c r="F593" s="27"/>
      <c r="G593" s="27"/>
    </row>
    <row r="594" spans="6:7" ht="15.75">
      <c r="F594" s="27"/>
      <c r="G594" s="27"/>
    </row>
    <row r="595" spans="6:7" ht="15.75">
      <c r="F595" s="27"/>
      <c r="G595" s="27"/>
    </row>
    <row r="596" spans="6:7" ht="15.75">
      <c r="F596" s="27"/>
      <c r="G596" s="27"/>
    </row>
    <row r="597" spans="6:7" ht="15.75">
      <c r="F597" s="27"/>
      <c r="G597" s="27"/>
    </row>
    <row r="598" spans="6:7" ht="15.75">
      <c r="F598" s="27"/>
      <c r="G598" s="27"/>
    </row>
    <row r="599" spans="6:7" ht="15.75">
      <c r="F599" s="27"/>
      <c r="G599" s="27"/>
    </row>
    <row r="600" spans="6:7" ht="15.75">
      <c r="F600" s="27"/>
      <c r="G600" s="27"/>
    </row>
    <row r="601" spans="6:7" ht="15.75">
      <c r="F601" s="27"/>
      <c r="G601" s="27"/>
    </row>
    <row r="602" spans="6:7" ht="15.75">
      <c r="F602" s="27"/>
      <c r="G602" s="27"/>
    </row>
    <row r="603" spans="6:7" ht="15.75">
      <c r="F603" s="27"/>
      <c r="G603" s="27"/>
    </row>
    <row r="604" spans="6:7" ht="15.75">
      <c r="F604" s="27"/>
      <c r="G604" s="27"/>
    </row>
    <row r="605" spans="6:7" ht="15.75">
      <c r="F605" s="27"/>
      <c r="G605" s="27"/>
    </row>
    <row r="606" spans="6:7" ht="15.75">
      <c r="F606" s="27"/>
      <c r="G606" s="27"/>
    </row>
    <row r="607" spans="6:7" ht="15.75">
      <c r="F607" s="27"/>
      <c r="G607" s="27"/>
    </row>
    <row r="608" spans="6:7" ht="15.75">
      <c r="F608" s="27"/>
      <c r="G608" s="27"/>
    </row>
    <row r="609" spans="6:7" ht="15.75">
      <c r="F609" s="27"/>
      <c r="G609" s="27"/>
    </row>
    <row r="610" spans="6:7" ht="15.75">
      <c r="F610" s="27"/>
      <c r="G610" s="27"/>
    </row>
    <row r="611" spans="6:7" ht="15.75">
      <c r="F611" s="27"/>
      <c r="G611" s="27"/>
    </row>
    <row r="612" spans="6:7" ht="15.75">
      <c r="F612" s="27"/>
      <c r="G612" s="27"/>
    </row>
    <row r="613" spans="6:7" ht="15.75">
      <c r="F613" s="27"/>
      <c r="G613" s="27"/>
    </row>
    <row r="614" spans="6:7" ht="15.75">
      <c r="F614" s="27"/>
      <c r="G614" s="27"/>
    </row>
    <row r="615" spans="6:7" ht="15.75">
      <c r="F615" s="27"/>
      <c r="G615" s="27"/>
    </row>
    <row r="616" spans="6:7" ht="15.75">
      <c r="F616" s="27"/>
      <c r="G616" s="27"/>
    </row>
    <row r="617" spans="6:7" ht="15.75">
      <c r="F617" s="27"/>
      <c r="G617" s="27"/>
    </row>
    <row r="618" spans="6:7" ht="15.75">
      <c r="F618" s="27"/>
      <c r="G618" s="27"/>
    </row>
    <row r="619" spans="6:7" ht="15.75">
      <c r="F619" s="27"/>
      <c r="G619" s="27"/>
    </row>
    <row r="620" spans="6:7" ht="15.75">
      <c r="F620" s="27"/>
      <c r="G620" s="27"/>
    </row>
    <row r="621" spans="6:7" ht="15.75">
      <c r="F621" s="27"/>
      <c r="G621" s="27"/>
    </row>
    <row r="622" spans="6:7" ht="15.75">
      <c r="F622" s="27"/>
      <c r="G622" s="27"/>
    </row>
    <row r="623" spans="6:7" ht="15.75">
      <c r="F623" s="27"/>
      <c r="G623" s="27"/>
    </row>
    <row r="624" spans="6:7" ht="15.75">
      <c r="F624" s="27"/>
      <c r="G624" s="27"/>
    </row>
    <row r="625" spans="6:7" ht="15.75">
      <c r="F625" s="27"/>
      <c r="G625" s="27"/>
    </row>
    <row r="626" spans="6:7" ht="15.75">
      <c r="F626" s="27"/>
      <c r="G626" s="27"/>
    </row>
    <row r="627" spans="6:7" ht="15.75">
      <c r="F627" s="27"/>
      <c r="G627" s="27"/>
    </row>
    <row r="628" spans="6:7" ht="15.75">
      <c r="F628" s="27"/>
      <c r="G628" s="27"/>
    </row>
    <row r="629" spans="6:7" ht="15.75">
      <c r="F629" s="27"/>
      <c r="G629" s="27"/>
    </row>
    <row r="630" spans="6:7" ht="15.75">
      <c r="F630" s="27"/>
      <c r="G630" s="27"/>
    </row>
    <row r="631" spans="6:7" ht="15.75">
      <c r="F631" s="27"/>
      <c r="G631" s="27"/>
    </row>
    <row r="632" spans="6:7" ht="15.75">
      <c r="F632" s="27"/>
      <c r="G632" s="27"/>
    </row>
    <row r="633" spans="6:7" ht="15.75">
      <c r="F633" s="27"/>
      <c r="G633" s="27"/>
    </row>
    <row r="634" spans="6:7" ht="15.75">
      <c r="F634" s="27"/>
      <c r="G634" s="27"/>
    </row>
    <row r="635" spans="6:7" ht="15.75">
      <c r="F635" s="27"/>
      <c r="G635" s="27"/>
    </row>
    <row r="636" spans="6:7" ht="15.75">
      <c r="F636" s="27"/>
      <c r="G636" s="27"/>
    </row>
    <row r="637" spans="6:7" ht="15.75">
      <c r="F637" s="27"/>
      <c r="G637" s="27"/>
    </row>
    <row r="638" spans="6:7" ht="15.75">
      <c r="F638" s="27"/>
      <c r="G638" s="27"/>
    </row>
    <row r="639" spans="6:7" ht="15.75">
      <c r="F639" s="27"/>
      <c r="G639" s="27"/>
    </row>
    <row r="640" spans="6:7" ht="15.75">
      <c r="F640" s="27"/>
      <c r="G640" s="27"/>
    </row>
    <row r="641" spans="6:7" ht="15.75">
      <c r="F641" s="27"/>
      <c r="G641" s="27"/>
    </row>
    <row r="642" spans="6:7" ht="15.75">
      <c r="F642" s="27"/>
      <c r="G642" s="27"/>
    </row>
    <row r="643" spans="6:7" ht="15.75">
      <c r="F643" s="27"/>
      <c r="G643" s="27"/>
    </row>
    <row r="644" spans="6:7" ht="15.75">
      <c r="F644" s="27"/>
      <c r="G644" s="27"/>
    </row>
    <row r="645" spans="6:7" ht="15.75">
      <c r="F645" s="27"/>
      <c r="G645" s="27"/>
    </row>
    <row r="646" spans="6:7" ht="15.75">
      <c r="F646" s="27"/>
      <c r="G646" s="27"/>
    </row>
    <row r="647" spans="6:7" ht="15.75">
      <c r="F647" s="27"/>
      <c r="G647" s="27"/>
    </row>
    <row r="648" spans="6:7" ht="15.75">
      <c r="F648" s="27"/>
      <c r="G648" s="27"/>
    </row>
    <row r="649" spans="6:7" ht="15.75">
      <c r="F649" s="27"/>
      <c r="G649" s="27"/>
    </row>
    <row r="650" spans="6:7" ht="15.75">
      <c r="F650" s="27"/>
      <c r="G650" s="27"/>
    </row>
    <row r="651" spans="6:7" ht="15.75">
      <c r="F651" s="27"/>
      <c r="G651" s="27"/>
    </row>
    <row r="652" spans="6:7" ht="15.75">
      <c r="F652" s="27"/>
      <c r="G652" s="27"/>
    </row>
    <row r="653" spans="6:7" ht="15.75">
      <c r="F653" s="27"/>
      <c r="G653" s="27"/>
    </row>
    <row r="654" spans="6:7" ht="15.75">
      <c r="F654" s="27"/>
      <c r="G654" s="27"/>
    </row>
    <row r="655" spans="6:7" ht="15.75">
      <c r="F655" s="27"/>
      <c r="G655" s="27"/>
    </row>
    <row r="656" spans="6:7" ht="15.75">
      <c r="F656" s="27"/>
      <c r="G656" s="27"/>
    </row>
    <row r="657" spans="6:7" ht="15.75">
      <c r="F657" s="27"/>
      <c r="G657" s="27"/>
    </row>
    <row r="658" spans="6:7" ht="15.75">
      <c r="F658" s="27"/>
      <c r="G658" s="27"/>
    </row>
    <row r="659" spans="6:7" ht="15.75">
      <c r="F659" s="27"/>
      <c r="G659" s="27"/>
    </row>
    <row r="660" spans="6:7" ht="15.75">
      <c r="F660" s="27"/>
      <c r="G660" s="27"/>
    </row>
    <row r="661" spans="6:7" ht="15.75">
      <c r="F661" s="27"/>
      <c r="G661" s="27"/>
    </row>
    <row r="662" spans="6:7" ht="15.75">
      <c r="F662" s="27"/>
      <c r="G662" s="27"/>
    </row>
    <row r="663" spans="6:7" ht="15.75">
      <c r="F663" s="27"/>
      <c r="G663" s="27"/>
    </row>
    <row r="664" spans="6:7" ht="15.75">
      <c r="F664" s="27"/>
      <c r="G664" s="27"/>
    </row>
    <row r="665" spans="6:7" ht="15.75">
      <c r="F665" s="27"/>
      <c r="G665" s="27"/>
    </row>
    <row r="666" spans="6:7" ht="15.75">
      <c r="F666" s="27"/>
      <c r="G666" s="27"/>
    </row>
    <row r="667" spans="6:7" ht="15.75">
      <c r="F667" s="27"/>
      <c r="G667" s="27"/>
    </row>
    <row r="668" spans="6:7" ht="15.75">
      <c r="F668" s="27"/>
      <c r="G668" s="27"/>
    </row>
    <row r="669" spans="6:7" ht="15.75">
      <c r="F669" s="27"/>
      <c r="G669" s="27"/>
    </row>
    <row r="670" spans="6:7" ht="15.75">
      <c r="F670" s="27"/>
      <c r="G670" s="27"/>
    </row>
    <row r="671" spans="6:7" ht="15.75">
      <c r="F671" s="27"/>
      <c r="G671" s="27"/>
    </row>
    <row r="672" spans="6:7" ht="15.75">
      <c r="F672" s="27"/>
      <c r="G672" s="27"/>
    </row>
    <row r="673" spans="6:7" ht="15.75">
      <c r="F673" s="27"/>
      <c r="G673" s="27"/>
    </row>
    <row r="674" spans="6:7" ht="15.75">
      <c r="F674" s="27"/>
      <c r="G674" s="27"/>
    </row>
    <row r="675" spans="6:7" ht="15.75">
      <c r="F675" s="27"/>
      <c r="G675" s="27"/>
    </row>
    <row r="676" spans="6:7" ht="15.75">
      <c r="F676" s="27"/>
      <c r="G676" s="27"/>
    </row>
    <row r="677" spans="6:7" ht="15.75">
      <c r="F677" s="27"/>
      <c r="G677" s="27"/>
    </row>
    <row r="678" spans="6:7" ht="15.75">
      <c r="F678" s="27"/>
      <c r="G678" s="27"/>
    </row>
    <row r="679" spans="6:7" ht="15.75">
      <c r="F679" s="27"/>
      <c r="G679" s="27"/>
    </row>
    <row r="680" spans="6:7" ht="15.75">
      <c r="F680" s="27"/>
      <c r="G680" s="27"/>
    </row>
    <row r="681" spans="6:7" ht="15.75">
      <c r="F681" s="27"/>
      <c r="G681" s="27"/>
    </row>
    <row r="682" spans="6:7" ht="15.75">
      <c r="F682" s="27"/>
      <c r="G682" s="27"/>
    </row>
    <row r="683" spans="6:7" ht="15.75">
      <c r="F683" s="27"/>
      <c r="G683" s="27"/>
    </row>
    <row r="684" spans="6:7" ht="15.75">
      <c r="F684" s="27"/>
      <c r="G684" s="27"/>
    </row>
    <row r="685" spans="6:7" ht="15.75">
      <c r="F685" s="27"/>
      <c r="G685" s="27"/>
    </row>
    <row r="686" spans="6:7" ht="15.75">
      <c r="F686" s="27"/>
      <c r="G686" s="27"/>
    </row>
    <row r="687" spans="6:7" ht="15.75">
      <c r="F687" s="27"/>
      <c r="G687" s="27"/>
    </row>
    <row r="688" spans="6:7" ht="15.75">
      <c r="F688" s="27"/>
      <c r="G688" s="27"/>
    </row>
    <row r="689" spans="6:7" ht="15.75">
      <c r="F689" s="27"/>
      <c r="G689" s="27"/>
    </row>
    <row r="690" spans="6:7" ht="15.75">
      <c r="F690" s="27"/>
      <c r="G690" s="27"/>
    </row>
    <row r="691" spans="6:7" ht="15.75">
      <c r="F691" s="27"/>
      <c r="G691" s="27"/>
    </row>
    <row r="692" spans="6:7" ht="15.75">
      <c r="F692" s="27"/>
      <c r="G692" s="27"/>
    </row>
    <row r="693" spans="6:7" ht="15.75">
      <c r="F693" s="27"/>
      <c r="G693" s="27"/>
    </row>
    <row r="694" spans="6:7" ht="15.75">
      <c r="F694" s="27"/>
      <c r="G694" s="27"/>
    </row>
    <row r="695" spans="6:7" ht="15.75">
      <c r="F695" s="27"/>
      <c r="G695" s="27"/>
    </row>
    <row r="696" spans="6:7" ht="15.75">
      <c r="F696" s="27"/>
      <c r="G696" s="27"/>
    </row>
    <row r="697" spans="6:7" ht="15.75">
      <c r="F697" s="27"/>
      <c r="G697" s="27"/>
    </row>
    <row r="698" spans="6:7" ht="15.75">
      <c r="F698" s="27"/>
      <c r="G698" s="27"/>
    </row>
    <row r="699" spans="6:7" ht="15.75">
      <c r="F699" s="27"/>
      <c r="G699" s="27"/>
    </row>
    <row r="700" spans="6:7" ht="15.75">
      <c r="F700" s="27"/>
      <c r="G700" s="27"/>
    </row>
    <row r="701" spans="6:7" ht="15.75">
      <c r="F701" s="27"/>
      <c r="G701" s="27"/>
    </row>
    <row r="702" spans="6:7" ht="15.75">
      <c r="F702" s="27"/>
      <c r="G702" s="27"/>
    </row>
    <row r="703" spans="6:7" ht="15.75">
      <c r="F703" s="27"/>
      <c r="G703" s="27"/>
    </row>
    <row r="704" spans="6:7" ht="15.75">
      <c r="F704" s="27"/>
      <c r="G704" s="27"/>
    </row>
    <row r="705" spans="6:7" ht="15.75">
      <c r="F705" s="27"/>
      <c r="G705" s="27"/>
    </row>
    <row r="706" spans="6:7" ht="15.75">
      <c r="F706" s="27"/>
      <c r="G706" s="27"/>
    </row>
    <row r="707" spans="6:7" ht="15.75">
      <c r="F707" s="27"/>
      <c r="G707" s="27"/>
    </row>
    <row r="708" spans="6:7" ht="15.75">
      <c r="F708" s="27"/>
      <c r="G708" s="27"/>
    </row>
    <row r="709" spans="6:7" ht="15.75">
      <c r="F709" s="27"/>
      <c r="G709" s="27"/>
    </row>
    <row r="710" spans="6:7" ht="15.75">
      <c r="F710" s="27"/>
      <c r="G710" s="27"/>
    </row>
    <row r="711" spans="6:7" ht="15.75">
      <c r="F711" s="27"/>
      <c r="G711" s="27"/>
    </row>
    <row r="712" spans="6:7" ht="15.75">
      <c r="F712" s="27"/>
      <c r="G712" s="27"/>
    </row>
    <row r="713" spans="6:7" ht="15.75">
      <c r="F713" s="27"/>
      <c r="G713" s="27"/>
    </row>
    <row r="714" spans="6:7" ht="15.75">
      <c r="F714" s="27"/>
      <c r="G714" s="27"/>
    </row>
    <row r="715" spans="6:7" ht="15.75">
      <c r="F715" s="27"/>
      <c r="G715" s="27"/>
    </row>
    <row r="716" spans="6:7" ht="15.75">
      <c r="F716" s="27"/>
      <c r="G716" s="27"/>
    </row>
    <row r="717" spans="6:7" ht="15.75">
      <c r="F717" s="27"/>
      <c r="G717" s="27"/>
    </row>
    <row r="718" spans="6:7" ht="15.75">
      <c r="F718" s="27"/>
      <c r="G718" s="27"/>
    </row>
    <row r="719" spans="6:7" ht="15.75">
      <c r="F719" s="27"/>
      <c r="G719" s="27"/>
    </row>
    <row r="720" spans="6:7" ht="15.75">
      <c r="F720" s="27"/>
      <c r="G720" s="27"/>
    </row>
    <row r="721" spans="6:7" ht="15.75">
      <c r="F721" s="27"/>
      <c r="G721" s="27"/>
    </row>
    <row r="722" spans="6:7" ht="15.75">
      <c r="F722" s="27"/>
      <c r="G722" s="27"/>
    </row>
    <row r="723" spans="6:7" ht="15.75">
      <c r="F723" s="27"/>
      <c r="G723" s="27"/>
    </row>
    <row r="724" spans="6:7" ht="15.75">
      <c r="F724" s="27"/>
      <c r="G724" s="27"/>
    </row>
    <row r="725" spans="6:7" ht="15.75">
      <c r="F725" s="27"/>
      <c r="G725" s="27"/>
    </row>
    <row r="726" spans="6:7" ht="15.75">
      <c r="F726" s="27"/>
      <c r="G726" s="27"/>
    </row>
    <row r="727" spans="6:7" ht="15.75">
      <c r="F727" s="27"/>
      <c r="G727" s="27"/>
    </row>
    <row r="728" spans="6:7" ht="15.75">
      <c r="F728" s="27"/>
      <c r="G728" s="27"/>
    </row>
    <row r="729" spans="6:7" ht="15.75">
      <c r="F729" s="27"/>
      <c r="G729" s="27"/>
    </row>
    <row r="730" spans="6:7" ht="15.75">
      <c r="F730" s="27"/>
      <c r="G730" s="27"/>
    </row>
    <row r="731" spans="6:7" ht="15.75">
      <c r="F731" s="27"/>
      <c r="G731" s="27"/>
    </row>
    <row r="732" spans="6:7" ht="15.75">
      <c r="F732" s="27"/>
      <c r="G732" s="27"/>
    </row>
    <row r="733" spans="6:7" ht="15.75">
      <c r="F733" s="27"/>
      <c r="G733" s="27"/>
    </row>
    <row r="734" spans="6:7" ht="15.75">
      <c r="F734" s="27"/>
      <c r="G734" s="27"/>
    </row>
    <row r="735" spans="6:7" ht="15.75">
      <c r="F735" s="27"/>
      <c r="G735" s="27"/>
    </row>
    <row r="736" spans="6:7" ht="15.75">
      <c r="F736" s="27"/>
      <c r="G736" s="27"/>
    </row>
    <row r="737" spans="6:7" ht="15.75">
      <c r="F737" s="27"/>
      <c r="G737" s="27"/>
    </row>
    <row r="738" spans="6:7" ht="15.75">
      <c r="F738" s="27"/>
      <c r="G738" s="27"/>
    </row>
    <row r="739" spans="6:7" ht="15.75">
      <c r="F739" s="27"/>
      <c r="G739" s="27"/>
    </row>
    <row r="740" spans="6:7" ht="15.75">
      <c r="F740" s="27"/>
      <c r="G740" s="27"/>
    </row>
    <row r="741" spans="6:7" ht="15.75">
      <c r="F741" s="27"/>
      <c r="G741" s="27"/>
    </row>
    <row r="742" spans="6:7" ht="15.75">
      <c r="F742" s="27"/>
      <c r="G742" s="27"/>
    </row>
    <row r="743" spans="6:7" ht="15.75">
      <c r="F743" s="27"/>
      <c r="G743" s="27"/>
    </row>
    <row r="744" spans="6:7" ht="15.75">
      <c r="F744" s="27"/>
      <c r="G744" s="27"/>
    </row>
    <row r="745" spans="6:7" ht="15.75">
      <c r="F745" s="27"/>
      <c r="G745" s="27"/>
    </row>
    <row r="746" spans="6:7" ht="15.75">
      <c r="F746" s="27"/>
      <c r="G746" s="27"/>
    </row>
    <row r="747" spans="6:7" ht="15.75">
      <c r="F747" s="27"/>
      <c r="G747" s="27"/>
    </row>
    <row r="748" spans="6:7" ht="15.75">
      <c r="F748" s="27"/>
      <c r="G748" s="27"/>
    </row>
    <row r="749" spans="6:7" ht="15.75">
      <c r="F749" s="27"/>
      <c r="G749" s="27"/>
    </row>
    <row r="750" spans="6:7" ht="15.75">
      <c r="F750" s="27"/>
      <c r="G750" s="27"/>
    </row>
    <row r="751" spans="6:7" ht="15.75">
      <c r="F751" s="27"/>
      <c r="G751" s="27"/>
    </row>
    <row r="752" spans="6:7" ht="15.75">
      <c r="F752" s="27"/>
      <c r="G752" s="27"/>
    </row>
    <row r="753" spans="6:7" ht="15.75">
      <c r="F753" s="27"/>
      <c r="G753" s="27"/>
    </row>
    <row r="754" spans="6:7" ht="15.75">
      <c r="F754" s="27"/>
      <c r="G754" s="27"/>
    </row>
    <row r="755" spans="6:7" ht="15.75">
      <c r="F755" s="27"/>
      <c r="G755" s="27"/>
    </row>
    <row r="756" spans="6:7" ht="15.75">
      <c r="F756" s="27"/>
      <c r="G756" s="27"/>
    </row>
    <row r="757" spans="6:7" ht="15.75">
      <c r="F757" s="27"/>
      <c r="G757" s="27"/>
    </row>
    <row r="758" spans="6:7" ht="15.75">
      <c r="F758" s="27"/>
      <c r="G758" s="27"/>
    </row>
    <row r="759" spans="6:7" ht="15.75">
      <c r="F759" s="27"/>
      <c r="G759" s="27"/>
    </row>
    <row r="760" spans="6:7" ht="15.75">
      <c r="F760" s="27"/>
      <c r="G760" s="27"/>
    </row>
    <row r="761" spans="6:7" ht="15.75">
      <c r="F761" s="27"/>
      <c r="G761" s="27"/>
    </row>
    <row r="762" spans="6:7" ht="15.75">
      <c r="F762" s="27"/>
      <c r="G762" s="27"/>
    </row>
    <row r="763" spans="6:7" ht="15.75">
      <c r="F763" s="27"/>
      <c r="G763" s="27"/>
    </row>
    <row r="764" spans="6:7" ht="15.75">
      <c r="F764" s="27"/>
      <c r="G764" s="27"/>
    </row>
    <row r="765" spans="6:7" ht="15.75">
      <c r="F765" s="27"/>
      <c r="G765" s="27"/>
    </row>
    <row r="766" spans="6:7" ht="15.75">
      <c r="F766" s="27"/>
      <c r="G766" s="27"/>
    </row>
    <row r="767" spans="6:7" ht="15.75">
      <c r="F767" s="27"/>
      <c r="G767" s="27"/>
    </row>
    <row r="768" spans="6:7" ht="15.75">
      <c r="F768" s="27"/>
      <c r="G768" s="27"/>
    </row>
    <row r="769" spans="6:7" ht="15.75">
      <c r="F769" s="27"/>
      <c r="G769" s="27"/>
    </row>
    <row r="770" spans="6:7" ht="15.75">
      <c r="F770" s="27"/>
      <c r="G770" s="27"/>
    </row>
    <row r="771" spans="6:7" ht="15.75">
      <c r="F771" s="27"/>
      <c r="G771" s="27"/>
    </row>
    <row r="772" spans="6:7" ht="15.75">
      <c r="F772" s="27"/>
      <c r="G772" s="27"/>
    </row>
    <row r="773" spans="6:7" ht="15.75">
      <c r="F773" s="27"/>
      <c r="G773" s="27"/>
    </row>
    <row r="774" spans="6:7" ht="15.75">
      <c r="F774" s="27"/>
      <c r="G774" s="27"/>
    </row>
    <row r="775" spans="6:7" ht="15.75">
      <c r="F775" s="27"/>
      <c r="G775" s="27"/>
    </row>
    <row r="776" spans="6:7" ht="15.75">
      <c r="F776" s="27"/>
      <c r="G776" s="27"/>
    </row>
    <row r="777" spans="6:7" ht="15.75">
      <c r="F777" s="27"/>
      <c r="G777" s="27"/>
    </row>
    <row r="778" spans="6:7" ht="15.75">
      <c r="F778" s="27"/>
      <c r="G778" s="27"/>
    </row>
    <row r="779" spans="6:7" ht="15.75">
      <c r="F779" s="27"/>
      <c r="G779" s="27"/>
    </row>
    <row r="780" spans="6:7" ht="15.75">
      <c r="F780" s="27"/>
      <c r="G780" s="27"/>
    </row>
    <row r="781" spans="6:7" ht="15.75">
      <c r="F781" s="27"/>
      <c r="G781" s="27"/>
    </row>
    <row r="782" spans="6:7" ht="15.75">
      <c r="F782" s="27"/>
      <c r="G782" s="27"/>
    </row>
    <row r="783" spans="6:7" ht="15.75">
      <c r="F783" s="27"/>
      <c r="G783" s="27"/>
    </row>
    <row r="784" spans="6:7" ht="15.75">
      <c r="F784" s="27"/>
      <c r="G784" s="27"/>
    </row>
    <row r="785" spans="6:7" ht="15.75">
      <c r="F785" s="27"/>
      <c r="G785" s="27"/>
    </row>
    <row r="786" spans="6:7" ht="15.75">
      <c r="F786" s="27"/>
      <c r="G786" s="27"/>
    </row>
    <row r="787" spans="6:7" ht="15.75">
      <c r="F787" s="27"/>
      <c r="G787" s="27"/>
    </row>
    <row r="788" spans="6:7" ht="15.75">
      <c r="F788" s="27"/>
      <c r="G788" s="27"/>
    </row>
    <row r="789" spans="6:7" ht="15.75">
      <c r="F789" s="27"/>
      <c r="G789" s="27"/>
    </row>
    <row r="790" spans="6:7" ht="15.75">
      <c r="F790" s="27"/>
      <c r="G790" s="27"/>
    </row>
    <row r="791" spans="6:7" ht="15.75">
      <c r="F791" s="27"/>
      <c r="G791" s="27"/>
    </row>
    <row r="792" spans="6:7" ht="15.75">
      <c r="F792" s="27"/>
      <c r="G792" s="27"/>
    </row>
    <row r="793" spans="6:7" ht="15.75">
      <c r="F793" s="27"/>
      <c r="G793" s="27"/>
    </row>
    <row r="794" spans="6:7" ht="15.75">
      <c r="F794" s="27"/>
      <c r="G794" s="27"/>
    </row>
    <row r="795" spans="6:7" ht="15.75">
      <c r="F795" s="27"/>
      <c r="G795" s="27"/>
    </row>
    <row r="796" spans="6:7" ht="15.75">
      <c r="F796" s="27"/>
      <c r="G796" s="27"/>
    </row>
    <row r="797" spans="6:7" ht="15.75">
      <c r="F797" s="27"/>
      <c r="G797" s="27"/>
    </row>
    <row r="798" spans="6:7" ht="15.75">
      <c r="F798" s="27"/>
      <c r="G798" s="27"/>
    </row>
    <row r="799" spans="6:7" ht="15.75">
      <c r="F799" s="27"/>
      <c r="G799" s="27"/>
    </row>
    <row r="800" spans="6:7" ht="15.75">
      <c r="F800" s="27"/>
      <c r="G800" s="27"/>
    </row>
    <row r="801" spans="6:7" ht="15.75">
      <c r="F801" s="27"/>
      <c r="G801" s="27"/>
    </row>
    <row r="802" spans="6:7" ht="15.75">
      <c r="F802" s="27"/>
      <c r="G802" s="27"/>
    </row>
    <row r="803" spans="6:7" ht="15.75">
      <c r="F803" s="27"/>
      <c r="G803" s="27"/>
    </row>
    <row r="804" spans="6:7" ht="15.75">
      <c r="F804" s="27"/>
      <c r="G804" s="27"/>
    </row>
    <row r="805" spans="6:7" ht="15.75">
      <c r="F805" s="27"/>
      <c r="G805" s="27"/>
    </row>
    <row r="806" spans="6:7" ht="15.75">
      <c r="F806" s="27"/>
      <c r="G806" s="27"/>
    </row>
    <row r="807" spans="6:7" ht="15.75">
      <c r="F807" s="27"/>
      <c r="G807" s="27"/>
    </row>
    <row r="808" spans="6:7" ht="15.75">
      <c r="F808" s="27"/>
      <c r="G808" s="27"/>
    </row>
    <row r="809" spans="6:7" ht="15.75">
      <c r="F809" s="27"/>
      <c r="G809" s="27"/>
    </row>
    <row r="810" spans="6:7" ht="15.75">
      <c r="F810" s="27"/>
      <c r="G810" s="27"/>
    </row>
    <row r="811" spans="6:7" ht="15.75">
      <c r="F811" s="27"/>
      <c r="G811" s="27"/>
    </row>
    <row r="812" spans="6:7" ht="15.75">
      <c r="F812" s="27"/>
      <c r="G812" s="27"/>
    </row>
    <row r="813" spans="6:7" ht="15.75">
      <c r="F813" s="27"/>
      <c r="G813" s="27"/>
    </row>
    <row r="814" spans="6:7" ht="15.75">
      <c r="F814" s="27"/>
      <c r="G814" s="27"/>
    </row>
    <row r="815" spans="6:7" ht="15.75">
      <c r="F815" s="27"/>
      <c r="G815" s="27"/>
    </row>
    <row r="816" spans="6:7" ht="15.75">
      <c r="F816" s="27"/>
      <c r="G816" s="27"/>
    </row>
    <row r="817" spans="6:7" ht="15.75">
      <c r="F817" s="27"/>
      <c r="G817" s="27"/>
    </row>
    <row r="818" spans="6:7" ht="15.75">
      <c r="F818" s="27"/>
      <c r="G818" s="27"/>
    </row>
    <row r="819" spans="6:7" ht="15.75">
      <c r="F819" s="27"/>
      <c r="G819" s="27"/>
    </row>
    <row r="820" spans="6:7" ht="15.75">
      <c r="F820" s="27"/>
      <c r="G820" s="27"/>
    </row>
    <row r="821" spans="6:7" ht="15.75">
      <c r="F821" s="27"/>
      <c r="G821" s="27"/>
    </row>
    <row r="822" spans="6:7" ht="15.75">
      <c r="F822" s="27"/>
      <c r="G822" s="27"/>
    </row>
    <row r="823" spans="6:7" ht="15.75">
      <c r="F823" s="27"/>
      <c r="G823" s="27"/>
    </row>
    <row r="824" spans="6:7" ht="15.75">
      <c r="F824" s="27"/>
      <c r="G824" s="27"/>
    </row>
    <row r="825" spans="6:7" ht="15.75">
      <c r="F825" s="27"/>
      <c r="G825" s="27"/>
    </row>
    <row r="826" spans="6:7" ht="15.75">
      <c r="F826" s="27"/>
      <c r="G826" s="27"/>
    </row>
    <row r="827" spans="6:7" ht="15.75">
      <c r="F827" s="27"/>
      <c r="G827" s="27"/>
    </row>
    <row r="828" spans="6:7" ht="15.75">
      <c r="F828" s="27"/>
      <c r="G828" s="27"/>
    </row>
    <row r="829" spans="6:7" ht="15.75">
      <c r="F829" s="27"/>
      <c r="G829" s="27"/>
    </row>
    <row r="830" spans="6:7" ht="15.75">
      <c r="F830" s="27"/>
      <c r="G830" s="27"/>
    </row>
    <row r="831" spans="6:7" ht="15.75">
      <c r="F831" s="27"/>
      <c r="G831" s="27"/>
    </row>
    <row r="832" spans="6:7" ht="15.75">
      <c r="F832" s="27"/>
      <c r="G832" s="27"/>
    </row>
    <row r="833" spans="6:7" ht="15.75">
      <c r="F833" s="27"/>
      <c r="G833" s="27"/>
    </row>
    <row r="834" spans="6:7" ht="15.75">
      <c r="F834" s="27"/>
      <c r="G834" s="27"/>
    </row>
    <row r="835" spans="6:7" ht="15.75">
      <c r="F835" s="27"/>
      <c r="G835" s="27"/>
    </row>
    <row r="836" spans="6:7" ht="15.75">
      <c r="F836" s="27"/>
      <c r="G836" s="27"/>
    </row>
    <row r="837" spans="6:7" ht="15.75">
      <c r="F837" s="27"/>
      <c r="G837" s="27"/>
    </row>
    <row r="838" spans="6:7" ht="15.75">
      <c r="F838" s="27"/>
      <c r="G838" s="27"/>
    </row>
    <row r="839" spans="6:7" ht="15.75">
      <c r="F839" s="27"/>
      <c r="G839" s="27"/>
    </row>
    <row r="840" spans="6:7" ht="15.75">
      <c r="F840" s="27"/>
      <c r="G840" s="27"/>
    </row>
    <row r="841" spans="6:7" ht="15.75">
      <c r="F841" s="27"/>
      <c r="G841" s="27"/>
    </row>
    <row r="842" spans="6:7" ht="15.75">
      <c r="F842" s="27"/>
      <c r="G842" s="27"/>
    </row>
    <row r="843" spans="6:7" ht="15.75">
      <c r="F843" s="27"/>
      <c r="G843" s="27"/>
    </row>
    <row r="844" spans="6:7" ht="15.75">
      <c r="F844" s="27"/>
      <c r="G844" s="27"/>
    </row>
    <row r="845" spans="6:7" ht="15.75">
      <c r="F845" s="27"/>
      <c r="G845" s="27"/>
    </row>
    <row r="846" spans="6:7" ht="15.75">
      <c r="F846" s="27"/>
      <c r="G846" s="27"/>
    </row>
    <row r="847" spans="6:7" ht="15.75">
      <c r="F847" s="27"/>
      <c r="G847" s="27"/>
    </row>
    <row r="848" spans="6:7" ht="15.75">
      <c r="F848" s="27"/>
      <c r="G848" s="27"/>
    </row>
    <row r="849" spans="6:7" ht="15.75">
      <c r="F849" s="27"/>
      <c r="G849" s="27"/>
    </row>
    <row r="850" spans="6:7" ht="15.75">
      <c r="F850" s="27"/>
      <c r="G850" s="27"/>
    </row>
    <row r="851" spans="6:7" ht="15.75">
      <c r="F851" s="27"/>
      <c r="G851" s="27"/>
    </row>
    <row r="852" spans="6:7" ht="15.75">
      <c r="F852" s="27"/>
      <c r="G852" s="27"/>
    </row>
    <row r="853" spans="6:7" ht="15.75">
      <c r="F853" s="27"/>
      <c r="G853" s="27"/>
    </row>
    <row r="854" spans="6:7" ht="15.75">
      <c r="F854" s="27"/>
      <c r="G854" s="27"/>
    </row>
    <row r="855" spans="6:7" ht="15.75">
      <c r="F855" s="27"/>
      <c r="G855" s="27"/>
    </row>
    <row r="856" spans="6:7" ht="15.75">
      <c r="F856" s="27"/>
      <c r="G856" s="27"/>
    </row>
    <row r="857" spans="6:7" ht="15.75">
      <c r="F857" s="27"/>
      <c r="G857" s="27"/>
    </row>
    <row r="858" spans="6:7" ht="15.75">
      <c r="F858" s="27"/>
      <c r="G858" s="27"/>
    </row>
    <row r="859" spans="6:7" ht="15.75">
      <c r="F859" s="27"/>
      <c r="G859" s="27"/>
    </row>
    <row r="860" spans="6:7" ht="15.75">
      <c r="F860" s="27"/>
      <c r="G860" s="27"/>
    </row>
    <row r="861" spans="6:7" ht="15.75">
      <c r="F861" s="27"/>
      <c r="G861" s="27"/>
    </row>
    <row r="862" spans="6:7" ht="15.75">
      <c r="F862" s="27"/>
      <c r="G862" s="27"/>
    </row>
    <row r="863" spans="6:7" ht="15.75">
      <c r="F863" s="27"/>
      <c r="G863" s="27"/>
    </row>
    <row r="864" spans="6:7" ht="15.75">
      <c r="F864" s="27"/>
      <c r="G864" s="27"/>
    </row>
    <row r="865" spans="6:7" ht="15.75">
      <c r="F865" s="27"/>
      <c r="G865" s="27"/>
    </row>
    <row r="866" spans="6:7" ht="15.75">
      <c r="F866" s="27"/>
      <c r="G866" s="27"/>
    </row>
    <row r="867" spans="6:7" ht="15.75">
      <c r="F867" s="27"/>
      <c r="G867" s="27"/>
    </row>
    <row r="868" spans="6:7" ht="15.75">
      <c r="F868" s="27"/>
      <c r="G868" s="27"/>
    </row>
    <row r="869" spans="6:7" ht="15.75">
      <c r="F869" s="27"/>
      <c r="G869" s="27"/>
    </row>
    <row r="870" spans="6:7" ht="15.75">
      <c r="F870" s="27"/>
      <c r="G870" s="27"/>
    </row>
    <row r="871" spans="6:7" ht="15.75">
      <c r="F871" s="27"/>
      <c r="G871" s="27"/>
    </row>
    <row r="872" spans="6:7" ht="15.75">
      <c r="F872" s="27"/>
      <c r="G872" s="27"/>
    </row>
    <row r="873" spans="6:7" ht="15.75">
      <c r="F873" s="27"/>
      <c r="G873" s="27"/>
    </row>
    <row r="874" spans="6:7" ht="15.75">
      <c r="F874" s="27"/>
      <c r="G874" s="27"/>
    </row>
    <row r="875" spans="6:7" ht="15.75">
      <c r="F875" s="27"/>
      <c r="G875" s="27"/>
    </row>
    <row r="876" spans="6:7" ht="15.75">
      <c r="F876" s="27"/>
      <c r="G876" s="27"/>
    </row>
    <row r="877" spans="6:7" ht="15.75">
      <c r="F877" s="27"/>
      <c r="G877" s="27"/>
    </row>
    <row r="878" spans="6:7" ht="15.75">
      <c r="F878" s="27"/>
      <c r="G878" s="27"/>
    </row>
    <row r="879" spans="6:7" ht="15.75">
      <c r="F879" s="27"/>
      <c r="G879" s="27"/>
    </row>
    <row r="880" spans="6:7" ht="15.75">
      <c r="F880" s="27"/>
      <c r="G880" s="27"/>
    </row>
    <row r="881" spans="6:7" ht="15.75">
      <c r="F881" s="27"/>
      <c r="G881" s="27"/>
    </row>
    <row r="882" spans="6:7" ht="15.75">
      <c r="F882" s="27"/>
      <c r="G882" s="27"/>
    </row>
    <row r="883" spans="6:7" ht="15.75">
      <c r="F883" s="27"/>
      <c r="G883" s="27"/>
    </row>
    <row r="884" spans="6:7" ht="15.75">
      <c r="F884" s="27"/>
      <c r="G884" s="27"/>
    </row>
    <row r="885" spans="6:7" ht="15.75">
      <c r="F885" s="27"/>
      <c r="G885" s="27"/>
    </row>
    <row r="886" spans="6:7" ht="15.75">
      <c r="F886" s="27"/>
      <c r="G886" s="27"/>
    </row>
    <row r="887" spans="6:7" ht="15.75">
      <c r="F887" s="27"/>
      <c r="G887" s="27"/>
    </row>
    <row r="888" spans="6:7" ht="15.75">
      <c r="F888" s="27"/>
      <c r="G888" s="27"/>
    </row>
    <row r="889" spans="6:7" ht="15.75">
      <c r="F889" s="27"/>
      <c r="G889" s="27"/>
    </row>
    <row r="890" spans="6:7" ht="15.75">
      <c r="F890" s="27"/>
      <c r="G890" s="27"/>
    </row>
    <row r="891" spans="6:7" ht="15.75">
      <c r="F891" s="27"/>
      <c r="G891" s="27"/>
    </row>
    <row r="892" spans="6:7" ht="15.75">
      <c r="F892" s="27"/>
      <c r="G892" s="27"/>
    </row>
    <row r="893" spans="6:7" ht="15.75">
      <c r="F893" s="27"/>
      <c r="G893" s="27"/>
    </row>
    <row r="894" spans="6:7" ht="15.75">
      <c r="F894" s="27"/>
      <c r="G894" s="27"/>
    </row>
    <row r="895" spans="6:7" ht="15.75">
      <c r="F895" s="27"/>
      <c r="G895" s="27"/>
    </row>
    <row r="896" spans="6:7" ht="15.75">
      <c r="F896" s="27"/>
      <c r="G896" s="27"/>
    </row>
    <row r="897" spans="6:7" ht="15.75">
      <c r="F897" s="27"/>
      <c r="G897" s="27"/>
    </row>
    <row r="898" spans="6:7" ht="15.75">
      <c r="F898" s="27"/>
      <c r="G898" s="27"/>
    </row>
    <row r="899" spans="6:7" ht="15.75">
      <c r="F899" s="27"/>
      <c r="G899" s="27"/>
    </row>
    <row r="900" spans="6:7" ht="15.75">
      <c r="F900" s="27"/>
      <c r="G900" s="27"/>
    </row>
    <row r="901" spans="6:7" ht="15.75">
      <c r="F901" s="27"/>
      <c r="G901" s="27"/>
    </row>
    <row r="902" spans="6:7" ht="15.75">
      <c r="F902" s="27"/>
      <c r="G902" s="27"/>
    </row>
    <row r="903" spans="6:7" ht="15.75">
      <c r="F903" s="27"/>
      <c r="G903" s="27"/>
    </row>
    <row r="904" spans="6:7" ht="15.75">
      <c r="F904" s="27"/>
      <c r="G904" s="27"/>
    </row>
    <row r="905" spans="6:7" ht="15.75">
      <c r="F905" s="27"/>
      <c r="G905" s="27"/>
    </row>
    <row r="906" spans="6:7" ht="15.75">
      <c r="F906" s="27"/>
      <c r="G906" s="27"/>
    </row>
    <row r="907" spans="6:7" ht="15.75">
      <c r="F907" s="27"/>
      <c r="G907" s="27"/>
    </row>
    <row r="908" spans="6:7" ht="15.75">
      <c r="F908" s="27"/>
      <c r="G908" s="27"/>
    </row>
    <row r="909" spans="6:7" ht="15.75">
      <c r="F909" s="27"/>
      <c r="G909" s="27"/>
    </row>
    <row r="910" spans="6:7" ht="15.75">
      <c r="F910" s="27"/>
      <c r="G910" s="27"/>
    </row>
    <row r="911" spans="6:7" ht="15.75">
      <c r="F911" s="27"/>
      <c r="G911" s="27"/>
    </row>
    <row r="912" spans="6:7" ht="15.75">
      <c r="F912" s="27"/>
      <c r="G912" s="27"/>
    </row>
    <row r="913" spans="6:7" ht="15.75">
      <c r="F913" s="27"/>
      <c r="G913" s="27"/>
    </row>
    <row r="914" spans="6:7" ht="15.75">
      <c r="F914" s="27"/>
      <c r="G914" s="27"/>
    </row>
    <row r="915" spans="6:7" ht="15.75">
      <c r="F915" s="27"/>
      <c r="G915" s="27"/>
    </row>
    <row r="916" spans="6:7" ht="15.75">
      <c r="F916" s="27"/>
      <c r="G916" s="27"/>
    </row>
    <row r="917" spans="6:7" ht="15.75">
      <c r="F917" s="27"/>
      <c r="G917" s="27"/>
    </row>
    <row r="918" spans="6:7" ht="15.75">
      <c r="F918" s="27"/>
      <c r="G918" s="27"/>
    </row>
    <row r="919" spans="6:7" ht="15.75">
      <c r="F919" s="27"/>
      <c r="G919" s="27"/>
    </row>
    <row r="920" spans="6:7" ht="15.75">
      <c r="F920" s="27"/>
      <c r="G920" s="27"/>
    </row>
    <row r="921" spans="6:7" ht="15.75">
      <c r="F921" s="27"/>
      <c r="G921" s="27"/>
    </row>
    <row r="922" spans="6:7" ht="15.75">
      <c r="F922" s="27"/>
      <c r="G922" s="27"/>
    </row>
    <row r="923" spans="6:7" ht="15.75">
      <c r="F923" s="27"/>
      <c r="G923" s="27"/>
    </row>
    <row r="924" spans="6:7" ht="15.75">
      <c r="F924" s="27"/>
      <c r="G924" s="27"/>
    </row>
    <row r="925" spans="6:7" ht="15.75">
      <c r="F925" s="27"/>
      <c r="G925" s="27"/>
    </row>
    <row r="926" spans="6:7" ht="15.75">
      <c r="F926" s="27"/>
      <c r="G926" s="27"/>
    </row>
    <row r="927" spans="6:7" ht="15.75">
      <c r="F927" s="27"/>
      <c r="G927" s="27"/>
    </row>
    <row r="928" spans="6:7" ht="15.75">
      <c r="F928" s="27"/>
      <c r="G928" s="27"/>
    </row>
    <row r="929" spans="6:7" ht="15.75">
      <c r="F929" s="27"/>
      <c r="G929" s="27"/>
    </row>
    <row r="930" spans="6:7" ht="15.75">
      <c r="F930" s="27"/>
      <c r="G930" s="27"/>
    </row>
    <row r="931" spans="6:7" ht="15.75">
      <c r="F931" s="27"/>
      <c r="G931" s="27"/>
    </row>
    <row r="932" spans="6:7" ht="15.75">
      <c r="F932" s="27"/>
      <c r="G932" s="27"/>
    </row>
    <row r="933" spans="6:7" ht="15.75">
      <c r="F933" s="27"/>
      <c r="G933" s="27"/>
    </row>
    <row r="934" spans="6:7" ht="15.75">
      <c r="F934" s="27"/>
      <c r="G934" s="27"/>
    </row>
    <row r="935" spans="6:7" ht="15.75">
      <c r="F935" s="27"/>
      <c r="G935" s="27"/>
    </row>
    <row r="936" spans="6:7" ht="15.75">
      <c r="F936" s="27"/>
      <c r="G936" s="27"/>
    </row>
    <row r="937" spans="6:7" ht="15.75">
      <c r="F937" s="27"/>
      <c r="G937" s="27"/>
    </row>
    <row r="938" spans="6:7" ht="15.75">
      <c r="F938" s="27"/>
      <c r="G938" s="27"/>
    </row>
    <row r="939" spans="6:7" ht="15.75">
      <c r="F939" s="27"/>
      <c r="G939" s="27"/>
    </row>
    <row r="940" spans="6:7" ht="15.75">
      <c r="F940" s="27"/>
      <c r="G940" s="27"/>
    </row>
    <row r="941" spans="6:7" ht="15.75">
      <c r="F941" s="27"/>
      <c r="G941" s="27"/>
    </row>
    <row r="942" spans="6:7" ht="15.75">
      <c r="F942" s="27"/>
      <c r="G942" s="27"/>
    </row>
    <row r="943" spans="6:7" ht="15.75">
      <c r="F943" s="27"/>
      <c r="G943" s="27"/>
    </row>
    <row r="944" spans="6:7" ht="15.75">
      <c r="F944" s="27"/>
      <c r="G944" s="27"/>
    </row>
    <row r="945" spans="6:7" ht="15.75">
      <c r="F945" s="27"/>
      <c r="G945" s="27"/>
    </row>
    <row r="946" spans="6:7" ht="15.75">
      <c r="F946" s="27"/>
      <c r="G946" s="27"/>
    </row>
    <row r="947" spans="6:7" ht="15.75">
      <c r="F947" s="39"/>
      <c r="G947" s="40"/>
    </row>
  </sheetData>
  <sheetProtection/>
  <mergeCells count="171">
    <mergeCell ref="F3:G3"/>
    <mergeCell ref="F4:G4"/>
    <mergeCell ref="F5:G5"/>
    <mergeCell ref="A138:D138"/>
    <mergeCell ref="B139:D139"/>
    <mergeCell ref="B89:D89"/>
    <mergeCell ref="B90:D90"/>
    <mergeCell ref="B26:D26"/>
    <mergeCell ref="B80:D80"/>
    <mergeCell ref="B106:D106"/>
    <mergeCell ref="B102:D102"/>
    <mergeCell ref="B103:D103"/>
    <mergeCell ref="B105:D105"/>
    <mergeCell ref="B10:C10"/>
    <mergeCell ref="D10:F10"/>
    <mergeCell ref="B11:C11"/>
    <mergeCell ref="D11:F11"/>
    <mergeCell ref="B98:D98"/>
    <mergeCell ref="B91:D91"/>
    <mergeCell ref="B104:D104"/>
    <mergeCell ref="B12:C12"/>
    <mergeCell ref="D12:F12"/>
    <mergeCell ref="B76:D76"/>
    <mergeCell ref="B77:D77"/>
    <mergeCell ref="B78:D78"/>
    <mergeCell ref="B55:D55"/>
    <mergeCell ref="B59:D59"/>
    <mergeCell ref="B74:D74"/>
    <mergeCell ref="B68:D68"/>
    <mergeCell ref="B73:D73"/>
    <mergeCell ref="B70:D70"/>
    <mergeCell ref="B57:D57"/>
    <mergeCell ref="B64:D64"/>
    <mergeCell ref="B72:D72"/>
    <mergeCell ref="B60:D60"/>
    <mergeCell ref="B63:D63"/>
    <mergeCell ref="B58:D58"/>
    <mergeCell ref="B65:D65"/>
    <mergeCell ref="B32:D32"/>
    <mergeCell ref="B17:D17"/>
    <mergeCell ref="B18:D18"/>
    <mergeCell ref="B19:D19"/>
    <mergeCell ref="B39:D39"/>
    <mergeCell ref="B20:D20"/>
    <mergeCell ref="B21:D21"/>
    <mergeCell ref="B35:D35"/>
    <mergeCell ref="B36:D36"/>
    <mergeCell ref="B24:D24"/>
    <mergeCell ref="B43:D43"/>
    <mergeCell ref="B40:D40"/>
    <mergeCell ref="B42:D42"/>
    <mergeCell ref="B51:D51"/>
    <mergeCell ref="B37:D37"/>
    <mergeCell ref="B41:D41"/>
    <mergeCell ref="B46:D46"/>
    <mergeCell ref="B45:D45"/>
    <mergeCell ref="B38:D38"/>
    <mergeCell ref="A97:D97"/>
    <mergeCell ref="B92:D92"/>
    <mergeCell ref="B82:D82"/>
    <mergeCell ref="B84:D84"/>
    <mergeCell ref="B79:D79"/>
    <mergeCell ref="B93:D93"/>
    <mergeCell ref="B83:D83"/>
    <mergeCell ref="B33:D33"/>
    <mergeCell ref="B115:D115"/>
    <mergeCell ref="B107:D107"/>
    <mergeCell ref="B53:D53"/>
    <mergeCell ref="B71:D71"/>
    <mergeCell ref="B66:D66"/>
    <mergeCell ref="B52:D52"/>
    <mergeCell ref="B44:D44"/>
    <mergeCell ref="B69:D69"/>
    <mergeCell ref="B54:D54"/>
    <mergeCell ref="B75:D75"/>
    <mergeCell ref="B125:D125"/>
    <mergeCell ref="B124:D124"/>
    <mergeCell ref="B114:D114"/>
    <mergeCell ref="B110:D110"/>
    <mergeCell ref="B118:D118"/>
    <mergeCell ref="B100:D100"/>
    <mergeCell ref="B99:D99"/>
    <mergeCell ref="B94:D94"/>
    <mergeCell ref="B81:D81"/>
    <mergeCell ref="B134:D134"/>
    <mergeCell ref="B123:D123"/>
    <mergeCell ref="B126:D126"/>
    <mergeCell ref="B122:D122"/>
    <mergeCell ref="B128:D128"/>
    <mergeCell ref="B131:D131"/>
    <mergeCell ref="B127:D127"/>
    <mergeCell ref="B135:D135"/>
    <mergeCell ref="B150:D150"/>
    <mergeCell ref="B149:D149"/>
    <mergeCell ref="B146:D146"/>
    <mergeCell ref="B145:D145"/>
    <mergeCell ref="B142:D142"/>
    <mergeCell ref="B144:D144"/>
    <mergeCell ref="B136:D136"/>
    <mergeCell ref="B141:D141"/>
    <mergeCell ref="A140:D140"/>
    <mergeCell ref="B101:D101"/>
    <mergeCell ref="B133:D133"/>
    <mergeCell ref="B129:D129"/>
    <mergeCell ref="B130:D130"/>
    <mergeCell ref="B132:D132"/>
    <mergeCell ref="B158:D158"/>
    <mergeCell ref="B143:D143"/>
    <mergeCell ref="B155:D155"/>
    <mergeCell ref="B156:D156"/>
    <mergeCell ref="B157:D157"/>
    <mergeCell ref="B166:D166"/>
    <mergeCell ref="B152:D152"/>
    <mergeCell ref="B153:D153"/>
    <mergeCell ref="B154:D154"/>
    <mergeCell ref="B113:D113"/>
    <mergeCell ref="B160:D160"/>
    <mergeCell ref="B148:D148"/>
    <mergeCell ref="B151:D151"/>
    <mergeCell ref="B147:D147"/>
    <mergeCell ref="B159:D159"/>
    <mergeCell ref="B171:D171"/>
    <mergeCell ref="C177:D177"/>
    <mergeCell ref="C179:D179"/>
    <mergeCell ref="B167:D167"/>
    <mergeCell ref="B56:D56"/>
    <mergeCell ref="B165:D165"/>
    <mergeCell ref="B164:D164"/>
    <mergeCell ref="B108:D108"/>
    <mergeCell ref="B121:D121"/>
    <mergeCell ref="B168:D168"/>
    <mergeCell ref="B170:D170"/>
    <mergeCell ref="B5:D5"/>
    <mergeCell ref="B6:D6"/>
    <mergeCell ref="B7:D7"/>
    <mergeCell ref="B30:D30"/>
    <mergeCell ref="B8:D8"/>
    <mergeCell ref="B34:D34"/>
    <mergeCell ref="B31:D31"/>
    <mergeCell ref="B22:D22"/>
    <mergeCell ref="B29:D29"/>
    <mergeCell ref="C202:G202"/>
    <mergeCell ref="B86:D86"/>
    <mergeCell ref="B96:D96"/>
    <mergeCell ref="B95:D95"/>
    <mergeCell ref="B119:D119"/>
    <mergeCell ref="B162:D162"/>
    <mergeCell ref="B163:D163"/>
    <mergeCell ref="B161:D161"/>
    <mergeCell ref="B169:D169"/>
    <mergeCell ref="B117:D117"/>
    <mergeCell ref="B23:D23"/>
    <mergeCell ref="B28:D28"/>
    <mergeCell ref="B48:D48"/>
    <mergeCell ref="B49:D49"/>
    <mergeCell ref="B61:D61"/>
    <mergeCell ref="B67:D67"/>
    <mergeCell ref="B62:D62"/>
    <mergeCell ref="B47:D47"/>
    <mergeCell ref="B50:D50"/>
    <mergeCell ref="B27:D27"/>
    <mergeCell ref="D1:G1"/>
    <mergeCell ref="F179:G179"/>
    <mergeCell ref="C181:D181"/>
    <mergeCell ref="F181:G181"/>
    <mergeCell ref="F177:G177"/>
    <mergeCell ref="B109:D109"/>
    <mergeCell ref="B111:D111"/>
    <mergeCell ref="B112:D112"/>
    <mergeCell ref="B120:D120"/>
    <mergeCell ref="B116:D116"/>
  </mergeCells>
  <printOptions horizontalCentered="1"/>
  <pageMargins left="0.2362204724409449" right="0.2362204724409449" top="0.2755905511811024" bottom="0.2755905511811024" header="0.2362204724409449" footer="0.1968503937007874"/>
  <pageSetup blackAndWhite="1" horizontalDpi="600" verticalDpi="600" orientation="portrait" paperSize="9" scale="62" r:id="rId2"/>
  <headerFooter alignWithMargins="0">
    <oddFooter>&amp;R&amp;P din &amp;N</oddFooter>
  </headerFooter>
  <rowBreaks count="3" manualBreakCount="3">
    <brk id="58" max="6" man="1"/>
    <brk id="97" max="6" man="1"/>
    <brk id="139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566"/>
  <sheetViews>
    <sheetView view="pageBreakPreview" zoomScale="118" zoomScaleNormal="75" zoomScaleSheetLayoutView="118" zoomScalePageLayoutView="0" workbookViewId="0" topLeftCell="A1">
      <selection activeCell="G6" sqref="G6"/>
    </sheetView>
  </sheetViews>
  <sheetFormatPr defaultColWidth="9.00390625" defaultRowHeight="12.75"/>
  <cols>
    <col min="1" max="1" width="58.375" style="262" customWidth="1"/>
    <col min="2" max="2" width="10.25390625" style="263" customWidth="1"/>
    <col min="3" max="8" width="7.625" style="262" customWidth="1"/>
    <col min="9" max="10" width="9.75390625" style="262" customWidth="1"/>
    <col min="11" max="16384" width="9.125" style="262" customWidth="1"/>
  </cols>
  <sheetData>
    <row r="1" ht="15.75" customHeight="1">
      <c r="J1" s="512" t="s">
        <v>1995</v>
      </c>
    </row>
    <row r="2" spans="1:10" ht="15.75" customHeight="1">
      <c r="A2" s="195"/>
      <c r="B2" s="202"/>
      <c r="C2" s="195"/>
      <c r="D2" s="195"/>
      <c r="E2" s="195"/>
      <c r="F2" s="195"/>
      <c r="G2" s="195"/>
      <c r="H2" s="195"/>
      <c r="I2" s="839" t="s">
        <v>2324</v>
      </c>
      <c r="J2" s="839"/>
    </row>
    <row r="3" spans="1:10" ht="15.75" customHeight="1">
      <c r="A3" s="195"/>
      <c r="B3" s="202"/>
      <c r="C3" s="195"/>
      <c r="D3" s="195"/>
      <c r="E3" s="195"/>
      <c r="F3" s="195"/>
      <c r="G3" s="195"/>
      <c r="H3" s="196"/>
      <c r="I3" s="839"/>
      <c r="J3" s="839"/>
    </row>
    <row r="4" spans="1:10" ht="15.75" customHeight="1">
      <c r="A4" s="195"/>
      <c r="B4" s="202"/>
      <c r="C4" s="195"/>
      <c r="D4" s="195"/>
      <c r="E4" s="197"/>
      <c r="F4" s="197"/>
      <c r="G4" s="197"/>
      <c r="H4" s="199"/>
      <c r="I4" s="839"/>
      <c r="J4" s="839"/>
    </row>
    <row r="5" spans="1:10" s="263" customFormat="1" ht="15.75" customHeight="1">
      <c r="A5" s="202"/>
      <c r="B5" s="202"/>
      <c r="C5" s="202"/>
      <c r="D5" s="202"/>
      <c r="E5" s="197"/>
      <c r="F5" s="197"/>
      <c r="G5" s="197"/>
      <c r="H5" s="199"/>
      <c r="I5" s="839"/>
      <c r="J5" s="839"/>
    </row>
    <row r="6" spans="1:10" s="263" customFormat="1" ht="15.75" customHeight="1">
      <c r="A6" s="202"/>
      <c r="B6" s="202"/>
      <c r="C6" s="202"/>
      <c r="D6" s="202"/>
      <c r="E6" s="203"/>
      <c r="F6" s="203"/>
      <c r="G6" s="203"/>
      <c r="H6" s="204"/>
      <c r="I6" s="839"/>
      <c r="J6" s="839"/>
    </row>
    <row r="7" spans="1:10" s="263" customFormat="1" ht="15.75" customHeight="1">
      <c r="A7" s="202"/>
      <c r="B7" s="202"/>
      <c r="C7" s="202"/>
      <c r="D7" s="202"/>
      <c r="E7" s="203"/>
      <c r="F7" s="203"/>
      <c r="G7" s="203"/>
      <c r="H7" s="204"/>
      <c r="I7" s="200"/>
      <c r="J7" s="200"/>
    </row>
    <row r="8" spans="1:10" s="263" customFormat="1" ht="22.5">
      <c r="A8" s="840" t="s">
        <v>1015</v>
      </c>
      <c r="B8" s="840"/>
      <c r="C8" s="840"/>
      <c r="D8" s="840"/>
      <c r="E8" s="840"/>
      <c r="F8" s="840"/>
      <c r="G8" s="840"/>
      <c r="H8" s="840"/>
      <c r="I8" s="840"/>
      <c r="J8" s="840"/>
    </row>
    <row r="9" spans="1:10" s="263" customFormat="1" ht="20.25" customHeight="1">
      <c r="A9" s="842" t="s">
        <v>2177</v>
      </c>
      <c r="B9" s="842"/>
      <c r="C9" s="842"/>
      <c r="D9" s="842"/>
      <c r="E9" s="842"/>
      <c r="F9" s="842"/>
      <c r="G9" s="842"/>
      <c r="H9" s="842"/>
      <c r="I9" s="842"/>
      <c r="J9" s="842"/>
    </row>
    <row r="10" spans="1:10" s="263" customFormat="1" ht="20.25" customHeight="1">
      <c r="A10" s="842" t="s">
        <v>528</v>
      </c>
      <c r="B10" s="842"/>
      <c r="C10" s="842"/>
      <c r="D10" s="842"/>
      <c r="E10" s="842"/>
      <c r="F10" s="842"/>
      <c r="G10" s="842"/>
      <c r="H10" s="842"/>
      <c r="I10" s="842"/>
      <c r="J10" s="842"/>
    </row>
    <row r="11" spans="1:10" s="263" customFormat="1" ht="15.75" customHeight="1">
      <c r="A11" s="202"/>
      <c r="B11" s="202"/>
      <c r="C11" s="202"/>
      <c r="D11" s="202"/>
      <c r="E11" s="203"/>
      <c r="F11" s="203"/>
      <c r="G11" s="203"/>
      <c r="H11" s="204"/>
      <c r="I11" s="200"/>
      <c r="J11" s="203" t="s">
        <v>1016</v>
      </c>
    </row>
    <row r="12" spans="1:10" s="263" customFormat="1" ht="15.75" customHeight="1">
      <c r="A12" s="264" t="s">
        <v>1027</v>
      </c>
      <c r="B12" s="204"/>
      <c r="C12" s="265"/>
      <c r="D12" s="265"/>
      <c r="E12" s="266"/>
      <c r="F12" s="266"/>
      <c r="G12" s="266"/>
      <c r="H12" s="266"/>
      <c r="I12" s="198"/>
      <c r="J12" s="267"/>
    </row>
    <row r="13" spans="1:10" s="263" customFormat="1" ht="15.75">
      <c r="A13" s="264" t="s">
        <v>1028</v>
      </c>
      <c r="B13" s="204"/>
      <c r="C13" s="265"/>
      <c r="D13" s="265"/>
      <c r="E13" s="268"/>
      <c r="F13" s="268"/>
      <c r="G13" s="268"/>
      <c r="H13" s="265"/>
      <c r="I13" s="201"/>
      <c r="J13" s="267"/>
    </row>
    <row r="14" spans="1:10" s="263" customFormat="1" ht="15.75">
      <c r="A14" s="264" t="s">
        <v>1029</v>
      </c>
      <c r="B14" s="204"/>
      <c r="C14" s="265"/>
      <c r="D14" s="265"/>
      <c r="E14" s="268"/>
      <c r="F14" s="268"/>
      <c r="G14" s="268"/>
      <c r="H14" s="265"/>
      <c r="I14" s="201"/>
      <c r="J14" s="267"/>
    </row>
    <row r="15" spans="1:10" s="263" customFormat="1" ht="15.75">
      <c r="A15" s="197" t="s">
        <v>548</v>
      </c>
      <c r="B15" s="203"/>
      <c r="C15" s="265"/>
      <c r="D15" s="265"/>
      <c r="E15" s="268"/>
      <c r="F15" s="268"/>
      <c r="G15" s="268"/>
      <c r="H15" s="265"/>
      <c r="I15" s="201"/>
      <c r="J15" s="267"/>
    </row>
    <row r="16" spans="1:10" s="263" customFormat="1" ht="15.75">
      <c r="A16" s="197" t="s">
        <v>1014</v>
      </c>
      <c r="B16" s="203"/>
      <c r="C16" s="265"/>
      <c r="D16" s="265"/>
      <c r="E16" s="268"/>
      <c r="F16" s="268"/>
      <c r="G16" s="268"/>
      <c r="H16" s="265"/>
      <c r="I16" s="201"/>
      <c r="J16" s="267"/>
    </row>
    <row r="17" spans="1:10" s="263" customFormat="1" ht="15.75">
      <c r="A17" s="197" t="s">
        <v>1002</v>
      </c>
      <c r="B17" s="203"/>
      <c r="C17" s="265"/>
      <c r="D17" s="265"/>
      <c r="E17" s="268"/>
      <c r="F17" s="268"/>
      <c r="G17" s="268"/>
      <c r="H17" s="265"/>
      <c r="I17" s="201"/>
      <c r="J17" s="267"/>
    </row>
    <row r="18" spans="1:10" s="263" customFormat="1" ht="15.75">
      <c r="A18" s="200"/>
      <c r="B18" s="200"/>
      <c r="C18" s="200"/>
      <c r="D18" s="200"/>
      <c r="E18" s="200"/>
      <c r="F18" s="200"/>
      <c r="G18" s="200"/>
      <c r="H18" s="202"/>
      <c r="I18" s="200"/>
      <c r="J18" s="200"/>
    </row>
    <row r="19" spans="1:10" s="263" customFormat="1" ht="16.5" thickBot="1">
      <c r="A19" s="843" t="s">
        <v>529</v>
      </c>
      <c r="B19" s="843"/>
      <c r="C19" s="843"/>
      <c r="D19" s="843"/>
      <c r="E19" s="843"/>
      <c r="F19" s="843"/>
      <c r="G19" s="843"/>
      <c r="H19" s="843"/>
      <c r="I19" s="843"/>
      <c r="J19" s="843"/>
    </row>
    <row r="20" spans="1:10" ht="15.75" customHeight="1" thickBot="1">
      <c r="A20" s="841" t="s">
        <v>345</v>
      </c>
      <c r="B20" s="844" t="s">
        <v>346</v>
      </c>
      <c r="C20" s="841" t="s">
        <v>1030</v>
      </c>
      <c r="D20" s="841"/>
      <c r="E20" s="841"/>
      <c r="F20" s="841"/>
      <c r="G20" s="841"/>
      <c r="H20" s="841"/>
      <c r="I20" s="850" t="s">
        <v>511</v>
      </c>
      <c r="J20" s="850"/>
    </row>
    <row r="21" spans="1:10" ht="58.5" customHeight="1" thickBot="1">
      <c r="A21" s="841"/>
      <c r="B21" s="845"/>
      <c r="C21" s="841"/>
      <c r="D21" s="841"/>
      <c r="E21" s="841"/>
      <c r="F21" s="841"/>
      <c r="G21" s="841"/>
      <c r="H21" s="841"/>
      <c r="I21" s="850"/>
      <c r="J21" s="850"/>
    </row>
    <row r="22" spans="1:10" ht="45.75" customHeight="1" thickBot="1">
      <c r="A22" s="841"/>
      <c r="B22" s="846"/>
      <c r="C22" s="205" t="s">
        <v>512</v>
      </c>
      <c r="D22" s="205" t="s">
        <v>513</v>
      </c>
      <c r="E22" s="205" t="s">
        <v>514</v>
      </c>
      <c r="F22" s="205" t="s">
        <v>515</v>
      </c>
      <c r="G22" s="205" t="s">
        <v>1003</v>
      </c>
      <c r="H22" s="205" t="s">
        <v>1004</v>
      </c>
      <c r="I22" s="269" t="s">
        <v>516</v>
      </c>
      <c r="J22" s="269" t="s">
        <v>517</v>
      </c>
    </row>
    <row r="23" spans="1:10" s="270" customFormat="1" ht="16.5" thickBot="1">
      <c r="A23" s="205">
        <v>1</v>
      </c>
      <c r="B23" s="205">
        <v>2</v>
      </c>
      <c r="C23" s="205">
        <v>3</v>
      </c>
      <c r="D23" s="205">
        <v>4</v>
      </c>
      <c r="E23" s="205">
        <v>5</v>
      </c>
      <c r="F23" s="205">
        <v>6</v>
      </c>
      <c r="G23" s="205">
        <v>7</v>
      </c>
      <c r="H23" s="205">
        <v>8</v>
      </c>
      <c r="I23" s="205">
        <v>9</v>
      </c>
      <c r="J23" s="205">
        <v>10</v>
      </c>
    </row>
    <row r="24" spans="1:10" s="275" customFormat="1" ht="15.75">
      <c r="A24" s="271" t="s">
        <v>1031</v>
      </c>
      <c r="B24" s="488" t="s">
        <v>349</v>
      </c>
      <c r="C24" s="272"/>
      <c r="D24" s="272"/>
      <c r="E24" s="272"/>
      <c r="F24" s="272"/>
      <c r="G24" s="272"/>
      <c r="H24" s="272"/>
      <c r="I24" s="273"/>
      <c r="J24" s="274"/>
    </row>
    <row r="25" spans="1:10" s="275" customFormat="1" ht="15.75">
      <c r="A25" s="276" t="s">
        <v>1032</v>
      </c>
      <c r="B25" s="489" t="s">
        <v>178</v>
      </c>
      <c r="C25" s="277">
        <v>2</v>
      </c>
      <c r="D25" s="278">
        <v>0</v>
      </c>
      <c r="E25" s="278">
        <v>0</v>
      </c>
      <c r="F25" s="278">
        <v>0</v>
      </c>
      <c r="G25" s="278">
        <v>0</v>
      </c>
      <c r="H25" s="278">
        <v>0</v>
      </c>
      <c r="I25" s="279"/>
      <c r="J25" s="280"/>
    </row>
    <row r="26" spans="1:10" s="275" customFormat="1" ht="15.75">
      <c r="A26" s="281" t="s">
        <v>1475</v>
      </c>
      <c r="B26" s="490" t="s">
        <v>179</v>
      </c>
      <c r="C26" s="282">
        <v>2</v>
      </c>
      <c r="D26" s="283">
        <v>1</v>
      </c>
      <c r="E26" s="283">
        <v>0</v>
      </c>
      <c r="F26" s="283">
        <v>0</v>
      </c>
      <c r="G26" s="283">
        <v>0</v>
      </c>
      <c r="H26" s="283">
        <v>0</v>
      </c>
      <c r="I26" s="284"/>
      <c r="J26" s="285"/>
    </row>
    <row r="27" spans="1:10" s="275" customFormat="1" ht="15.75">
      <c r="A27" s="286" t="s">
        <v>1033</v>
      </c>
      <c r="B27" s="491" t="s">
        <v>1782</v>
      </c>
      <c r="C27" s="287">
        <v>2</v>
      </c>
      <c r="D27" s="288">
        <v>1</v>
      </c>
      <c r="E27" s="288">
        <v>1</v>
      </c>
      <c r="F27" s="288">
        <v>0</v>
      </c>
      <c r="G27" s="288">
        <v>0</v>
      </c>
      <c r="H27" s="288">
        <v>0</v>
      </c>
      <c r="I27" s="289"/>
      <c r="J27" s="290"/>
    </row>
    <row r="28" spans="1:10" s="275" customFormat="1" ht="15.75">
      <c r="A28" s="286" t="s">
        <v>1034</v>
      </c>
      <c r="B28" s="491" t="s">
        <v>1783</v>
      </c>
      <c r="C28" s="287">
        <v>2</v>
      </c>
      <c r="D28" s="288">
        <v>1</v>
      </c>
      <c r="E28" s="288">
        <v>1</v>
      </c>
      <c r="F28" s="288">
        <v>1</v>
      </c>
      <c r="G28" s="288">
        <v>0</v>
      </c>
      <c r="H28" s="288">
        <v>0</v>
      </c>
      <c r="I28" s="289"/>
      <c r="J28" s="290"/>
    </row>
    <row r="29" spans="1:10" s="275" customFormat="1" ht="15.75">
      <c r="A29" s="286" t="s">
        <v>1035</v>
      </c>
      <c r="B29" s="491" t="s">
        <v>1784</v>
      </c>
      <c r="C29" s="287">
        <v>2</v>
      </c>
      <c r="D29" s="288">
        <v>1</v>
      </c>
      <c r="E29" s="288">
        <v>1</v>
      </c>
      <c r="F29" s="288">
        <v>1</v>
      </c>
      <c r="G29" s="288">
        <v>1</v>
      </c>
      <c r="H29" s="288">
        <v>0</v>
      </c>
      <c r="I29" s="289"/>
      <c r="J29" s="290"/>
    </row>
    <row r="30" spans="1:10" s="275" customFormat="1" ht="15.75">
      <c r="A30" s="286" t="s">
        <v>1036</v>
      </c>
      <c r="B30" s="491" t="s">
        <v>1785</v>
      </c>
      <c r="C30" s="287">
        <v>2</v>
      </c>
      <c r="D30" s="288">
        <v>1</v>
      </c>
      <c r="E30" s="288">
        <v>1</v>
      </c>
      <c r="F30" s="288">
        <v>1</v>
      </c>
      <c r="G30" s="288">
        <v>2</v>
      </c>
      <c r="H30" s="288">
        <v>0</v>
      </c>
      <c r="I30" s="289"/>
      <c r="J30" s="290"/>
    </row>
    <row r="31" spans="1:10" s="275" customFormat="1" ht="15.75">
      <c r="A31" s="286" t="s">
        <v>1037</v>
      </c>
      <c r="B31" s="491" t="s">
        <v>1786</v>
      </c>
      <c r="C31" s="287">
        <v>2</v>
      </c>
      <c r="D31" s="288">
        <v>1</v>
      </c>
      <c r="E31" s="288">
        <v>1</v>
      </c>
      <c r="F31" s="288">
        <v>1</v>
      </c>
      <c r="G31" s="288">
        <v>3</v>
      </c>
      <c r="H31" s="288">
        <v>0</v>
      </c>
      <c r="I31" s="289"/>
      <c r="J31" s="290"/>
    </row>
    <row r="32" spans="1:10" s="275" customFormat="1" ht="15.75">
      <c r="A32" s="286" t="s">
        <v>1038</v>
      </c>
      <c r="B32" s="491" t="s">
        <v>1787</v>
      </c>
      <c r="C32" s="287">
        <v>2</v>
      </c>
      <c r="D32" s="288">
        <v>1</v>
      </c>
      <c r="E32" s="288">
        <v>1</v>
      </c>
      <c r="F32" s="288">
        <v>1</v>
      </c>
      <c r="G32" s="288">
        <v>4</v>
      </c>
      <c r="H32" s="288">
        <v>0</v>
      </c>
      <c r="I32" s="289"/>
      <c r="J32" s="290"/>
    </row>
    <row r="33" spans="1:10" s="275" customFormat="1" ht="15.75">
      <c r="A33" s="286" t="s">
        <v>1039</v>
      </c>
      <c r="B33" s="491" t="s">
        <v>1788</v>
      </c>
      <c r="C33" s="287">
        <v>2</v>
      </c>
      <c r="D33" s="288">
        <v>1</v>
      </c>
      <c r="E33" s="288">
        <v>1</v>
      </c>
      <c r="F33" s="288">
        <v>1</v>
      </c>
      <c r="G33" s="288">
        <v>5</v>
      </c>
      <c r="H33" s="288">
        <v>0</v>
      </c>
      <c r="I33" s="289"/>
      <c r="J33" s="290"/>
    </row>
    <row r="34" spans="1:10" s="275" customFormat="1" ht="15.75">
      <c r="A34" s="286" t="s">
        <v>2086</v>
      </c>
      <c r="B34" s="491" t="s">
        <v>1789</v>
      </c>
      <c r="C34" s="287">
        <v>2</v>
      </c>
      <c r="D34" s="288">
        <v>1</v>
      </c>
      <c r="E34" s="288">
        <v>1</v>
      </c>
      <c r="F34" s="288">
        <v>1</v>
      </c>
      <c r="G34" s="288">
        <v>9</v>
      </c>
      <c r="H34" s="288">
        <v>0</v>
      </c>
      <c r="I34" s="289"/>
      <c r="J34" s="290"/>
    </row>
    <row r="35" spans="1:10" s="275" customFormat="1" ht="15.75">
      <c r="A35" s="286" t="s">
        <v>1040</v>
      </c>
      <c r="B35" s="491" t="s">
        <v>1790</v>
      </c>
      <c r="C35" s="287">
        <v>2</v>
      </c>
      <c r="D35" s="288">
        <v>1</v>
      </c>
      <c r="E35" s="288">
        <v>1</v>
      </c>
      <c r="F35" s="288">
        <v>2</v>
      </c>
      <c r="G35" s="288">
        <v>0</v>
      </c>
      <c r="H35" s="586" t="s">
        <v>1041</v>
      </c>
      <c r="I35" s="289"/>
      <c r="J35" s="290"/>
    </row>
    <row r="36" spans="1:10" s="275" customFormat="1" ht="15.75">
      <c r="A36" s="286" t="s">
        <v>2087</v>
      </c>
      <c r="B36" s="491" t="s">
        <v>1791</v>
      </c>
      <c r="C36" s="287">
        <v>2</v>
      </c>
      <c r="D36" s="288">
        <v>1</v>
      </c>
      <c r="E36" s="288">
        <v>1</v>
      </c>
      <c r="F36" s="288">
        <v>3</v>
      </c>
      <c r="G36" s="288">
        <v>0</v>
      </c>
      <c r="H36" s="288">
        <v>0</v>
      </c>
      <c r="I36" s="289"/>
      <c r="J36" s="290"/>
    </row>
    <row r="37" spans="1:10" s="275" customFormat="1" ht="15.75">
      <c r="A37" s="286" t="s">
        <v>1042</v>
      </c>
      <c r="B37" s="491" t="s">
        <v>1792</v>
      </c>
      <c r="C37" s="287">
        <v>2</v>
      </c>
      <c r="D37" s="288">
        <v>1</v>
      </c>
      <c r="E37" s="288">
        <v>1</v>
      </c>
      <c r="F37" s="288">
        <v>3</v>
      </c>
      <c r="G37" s="288">
        <v>1</v>
      </c>
      <c r="H37" s="288">
        <v>0</v>
      </c>
      <c r="I37" s="289"/>
      <c r="J37" s="290"/>
    </row>
    <row r="38" spans="1:10" s="275" customFormat="1" ht="15.75">
      <c r="A38" s="286" t="s">
        <v>1043</v>
      </c>
      <c r="B38" s="491" t="s">
        <v>1793</v>
      </c>
      <c r="C38" s="287">
        <v>2</v>
      </c>
      <c r="D38" s="288">
        <v>1</v>
      </c>
      <c r="E38" s="288">
        <v>1</v>
      </c>
      <c r="F38" s="288">
        <v>3</v>
      </c>
      <c r="G38" s="288">
        <v>2</v>
      </c>
      <c r="H38" s="288">
        <v>0</v>
      </c>
      <c r="I38" s="289"/>
      <c r="J38" s="290"/>
    </row>
    <row r="39" spans="1:10" s="275" customFormat="1" ht="15.75">
      <c r="A39" s="286" t="s">
        <v>1044</v>
      </c>
      <c r="B39" s="491" t="s">
        <v>1794</v>
      </c>
      <c r="C39" s="287">
        <v>2</v>
      </c>
      <c r="D39" s="288">
        <v>1</v>
      </c>
      <c r="E39" s="288">
        <v>1</v>
      </c>
      <c r="F39" s="288">
        <v>3</v>
      </c>
      <c r="G39" s="288">
        <v>3</v>
      </c>
      <c r="H39" s="288">
        <v>0</v>
      </c>
      <c r="I39" s="289"/>
      <c r="J39" s="290"/>
    </row>
    <row r="40" spans="1:10" s="275" customFormat="1" ht="25.5">
      <c r="A40" s="286" t="s">
        <v>2088</v>
      </c>
      <c r="B40" s="491" t="s">
        <v>1795</v>
      </c>
      <c r="C40" s="287">
        <v>2</v>
      </c>
      <c r="D40" s="288">
        <v>1</v>
      </c>
      <c r="E40" s="288">
        <v>1</v>
      </c>
      <c r="F40" s="288">
        <v>3</v>
      </c>
      <c r="G40" s="288">
        <v>4</v>
      </c>
      <c r="H40" s="288">
        <v>0</v>
      </c>
      <c r="I40" s="289"/>
      <c r="J40" s="290"/>
    </row>
    <row r="41" spans="1:10" s="275" customFormat="1" ht="15.75">
      <c r="A41" s="286" t="s">
        <v>1045</v>
      </c>
      <c r="B41" s="491" t="s">
        <v>1796</v>
      </c>
      <c r="C41" s="287">
        <v>2</v>
      </c>
      <c r="D41" s="288">
        <v>1</v>
      </c>
      <c r="E41" s="288">
        <v>1</v>
      </c>
      <c r="F41" s="288">
        <v>3</v>
      </c>
      <c r="G41" s="288">
        <v>5</v>
      </c>
      <c r="H41" s="288">
        <v>0</v>
      </c>
      <c r="I41" s="289"/>
      <c r="J41" s="290"/>
    </row>
    <row r="42" spans="1:10" s="275" customFormat="1" ht="15.75">
      <c r="A42" s="286" t="s">
        <v>1046</v>
      </c>
      <c r="B42" s="491" t="s">
        <v>1797</v>
      </c>
      <c r="C42" s="287">
        <v>2</v>
      </c>
      <c r="D42" s="288">
        <v>1</v>
      </c>
      <c r="E42" s="288">
        <v>1</v>
      </c>
      <c r="F42" s="288">
        <v>3</v>
      </c>
      <c r="G42" s="288">
        <v>9</v>
      </c>
      <c r="H42" s="288">
        <v>0</v>
      </c>
      <c r="I42" s="289"/>
      <c r="J42" s="290"/>
    </row>
    <row r="43" spans="1:10" s="275" customFormat="1" ht="15.75">
      <c r="A43" s="286" t="s">
        <v>1477</v>
      </c>
      <c r="B43" s="491" t="s">
        <v>1798</v>
      </c>
      <c r="C43" s="287">
        <v>2</v>
      </c>
      <c r="D43" s="288">
        <v>1</v>
      </c>
      <c r="E43" s="288">
        <v>2</v>
      </c>
      <c r="F43" s="288">
        <v>0</v>
      </c>
      <c r="G43" s="288">
        <v>0</v>
      </c>
      <c r="H43" s="288">
        <v>0</v>
      </c>
      <c r="I43" s="289"/>
      <c r="J43" s="290"/>
    </row>
    <row r="44" spans="1:10" s="275" customFormat="1" ht="15.75">
      <c r="A44" s="286" t="s">
        <v>1471</v>
      </c>
      <c r="B44" s="491" t="s">
        <v>1799</v>
      </c>
      <c r="C44" s="287">
        <v>2</v>
      </c>
      <c r="D44" s="288">
        <v>1</v>
      </c>
      <c r="E44" s="288">
        <v>2</v>
      </c>
      <c r="F44" s="288">
        <v>1</v>
      </c>
      <c r="G44" s="288">
        <v>0</v>
      </c>
      <c r="H44" s="288">
        <v>0</v>
      </c>
      <c r="I44" s="289"/>
      <c r="J44" s="290"/>
    </row>
    <row r="45" spans="1:10" s="275" customFormat="1" ht="15.75">
      <c r="A45" s="286" t="s">
        <v>1047</v>
      </c>
      <c r="B45" s="491" t="s">
        <v>1800</v>
      </c>
      <c r="C45" s="287">
        <v>2</v>
      </c>
      <c r="D45" s="288">
        <v>1</v>
      </c>
      <c r="E45" s="288">
        <v>2</v>
      </c>
      <c r="F45" s="288">
        <v>2</v>
      </c>
      <c r="G45" s="288">
        <v>0</v>
      </c>
      <c r="H45" s="288">
        <v>0</v>
      </c>
      <c r="I45" s="289"/>
      <c r="J45" s="290"/>
    </row>
    <row r="46" spans="1:10" s="275" customFormat="1" ht="25.5">
      <c r="A46" s="286" t="s">
        <v>2089</v>
      </c>
      <c r="B46" s="491" t="s">
        <v>1801</v>
      </c>
      <c r="C46" s="292">
        <v>2</v>
      </c>
      <c r="D46" s="293">
        <v>1</v>
      </c>
      <c r="E46" s="293">
        <v>2</v>
      </c>
      <c r="F46" s="293">
        <v>2</v>
      </c>
      <c r="G46" s="293">
        <v>1</v>
      </c>
      <c r="H46" s="293">
        <v>0</v>
      </c>
      <c r="I46" s="289"/>
      <c r="J46" s="290"/>
    </row>
    <row r="47" spans="1:10" s="275" customFormat="1" ht="15.75">
      <c r="A47" s="281" t="s">
        <v>1478</v>
      </c>
      <c r="B47" s="490" t="s">
        <v>180</v>
      </c>
      <c r="C47" s="282">
        <v>2</v>
      </c>
      <c r="D47" s="283">
        <v>2</v>
      </c>
      <c r="E47" s="283">
        <v>0</v>
      </c>
      <c r="F47" s="283">
        <v>0</v>
      </c>
      <c r="G47" s="283">
        <v>0</v>
      </c>
      <c r="H47" s="283">
        <v>0</v>
      </c>
      <c r="I47" s="284"/>
      <c r="J47" s="285"/>
    </row>
    <row r="48" spans="1:10" s="275" customFormat="1" ht="15.75">
      <c r="A48" s="286" t="s">
        <v>1479</v>
      </c>
      <c r="B48" s="491" t="s">
        <v>1802</v>
      </c>
      <c r="C48" s="287">
        <v>2</v>
      </c>
      <c r="D48" s="288">
        <v>2</v>
      </c>
      <c r="E48" s="288">
        <v>2</v>
      </c>
      <c r="F48" s="288">
        <v>0</v>
      </c>
      <c r="G48" s="288">
        <v>0</v>
      </c>
      <c r="H48" s="288">
        <v>0</v>
      </c>
      <c r="I48" s="289"/>
      <c r="J48" s="290"/>
    </row>
    <row r="49" spans="1:10" s="275" customFormat="1" ht="15.75">
      <c r="A49" s="286" t="s">
        <v>1048</v>
      </c>
      <c r="B49" s="491" t="s">
        <v>1803</v>
      </c>
      <c r="C49" s="287">
        <v>2</v>
      </c>
      <c r="D49" s="288">
        <v>2</v>
      </c>
      <c r="E49" s="288">
        <v>2</v>
      </c>
      <c r="F49" s="288">
        <v>1</v>
      </c>
      <c r="G49" s="288">
        <v>0</v>
      </c>
      <c r="H49" s="288">
        <v>0</v>
      </c>
      <c r="I49" s="289"/>
      <c r="J49" s="290"/>
    </row>
    <row r="50" spans="1:10" s="275" customFormat="1" ht="15.75">
      <c r="A50" s="286" t="s">
        <v>1049</v>
      </c>
      <c r="B50" s="491" t="s">
        <v>1804</v>
      </c>
      <c r="C50" s="287">
        <v>2</v>
      </c>
      <c r="D50" s="288">
        <v>2</v>
      </c>
      <c r="E50" s="288">
        <v>2</v>
      </c>
      <c r="F50" s="288">
        <v>1</v>
      </c>
      <c r="G50" s="288">
        <v>1</v>
      </c>
      <c r="H50" s="288">
        <v>0</v>
      </c>
      <c r="I50" s="289"/>
      <c r="J50" s="290"/>
    </row>
    <row r="51" spans="1:10" s="275" customFormat="1" ht="15.75">
      <c r="A51" s="286" t="s">
        <v>1050</v>
      </c>
      <c r="B51" s="491" t="s">
        <v>1805</v>
      </c>
      <c r="C51" s="287">
        <v>2</v>
      </c>
      <c r="D51" s="288">
        <v>2</v>
      </c>
      <c r="E51" s="288">
        <v>2</v>
      </c>
      <c r="F51" s="288">
        <v>1</v>
      </c>
      <c r="G51" s="288">
        <v>2</v>
      </c>
      <c r="H51" s="288">
        <v>0</v>
      </c>
      <c r="I51" s="289"/>
      <c r="J51" s="290"/>
    </row>
    <row r="52" spans="1:10" s="275" customFormat="1" ht="15.75">
      <c r="A52" s="286" t="s">
        <v>1051</v>
      </c>
      <c r="B52" s="491" t="s">
        <v>1806</v>
      </c>
      <c r="C52" s="287">
        <v>2</v>
      </c>
      <c r="D52" s="288">
        <v>2</v>
      </c>
      <c r="E52" s="288">
        <v>2</v>
      </c>
      <c r="F52" s="288">
        <v>1</v>
      </c>
      <c r="G52" s="288">
        <v>3</v>
      </c>
      <c r="H52" s="288">
        <v>0</v>
      </c>
      <c r="I52" s="289"/>
      <c r="J52" s="290"/>
    </row>
    <row r="53" spans="1:10" s="275" customFormat="1" ht="15.75">
      <c r="A53" s="286" t="s">
        <v>1052</v>
      </c>
      <c r="B53" s="491" t="s">
        <v>1807</v>
      </c>
      <c r="C53" s="287">
        <v>2</v>
      </c>
      <c r="D53" s="288">
        <v>2</v>
      </c>
      <c r="E53" s="288">
        <v>2</v>
      </c>
      <c r="F53" s="288">
        <v>1</v>
      </c>
      <c r="G53" s="288">
        <v>4</v>
      </c>
      <c r="H53" s="288">
        <v>0</v>
      </c>
      <c r="I53" s="289"/>
      <c r="J53" s="290"/>
    </row>
    <row r="54" spans="1:10" s="275" customFormat="1" ht="15.75">
      <c r="A54" s="286" t="s">
        <v>2090</v>
      </c>
      <c r="B54" s="491" t="s">
        <v>1808</v>
      </c>
      <c r="C54" s="287">
        <v>2</v>
      </c>
      <c r="D54" s="288">
        <v>2</v>
      </c>
      <c r="E54" s="288">
        <v>2</v>
      </c>
      <c r="F54" s="288">
        <v>1</v>
      </c>
      <c r="G54" s="288">
        <v>9</v>
      </c>
      <c r="H54" s="288">
        <v>0</v>
      </c>
      <c r="I54" s="289"/>
      <c r="J54" s="290"/>
    </row>
    <row r="55" spans="1:10" s="275" customFormat="1" ht="15.75">
      <c r="A55" s="286" t="s">
        <v>1053</v>
      </c>
      <c r="B55" s="491" t="s">
        <v>1809</v>
      </c>
      <c r="C55" s="287">
        <v>2</v>
      </c>
      <c r="D55" s="288">
        <v>2</v>
      </c>
      <c r="E55" s="288">
        <v>2</v>
      </c>
      <c r="F55" s="288">
        <v>2</v>
      </c>
      <c r="G55" s="288">
        <v>0</v>
      </c>
      <c r="H55" s="288">
        <v>0</v>
      </c>
      <c r="I55" s="289"/>
      <c r="J55" s="290"/>
    </row>
    <row r="56" spans="1:10" s="275" customFormat="1" ht="15.75">
      <c r="A56" s="286" t="s">
        <v>1054</v>
      </c>
      <c r="B56" s="491" t="s">
        <v>1810</v>
      </c>
      <c r="C56" s="287">
        <v>2</v>
      </c>
      <c r="D56" s="288">
        <v>2</v>
      </c>
      <c r="E56" s="288">
        <v>2</v>
      </c>
      <c r="F56" s="288">
        <v>2</v>
      </c>
      <c r="G56" s="288">
        <v>1</v>
      </c>
      <c r="H56" s="288">
        <v>0</v>
      </c>
      <c r="I56" s="289"/>
      <c r="J56" s="290"/>
    </row>
    <row r="57" spans="1:10" s="275" customFormat="1" ht="15.75">
      <c r="A57" s="286" t="s">
        <v>1055</v>
      </c>
      <c r="B57" s="491" t="s">
        <v>1811</v>
      </c>
      <c r="C57" s="287">
        <v>2</v>
      </c>
      <c r="D57" s="288">
        <v>2</v>
      </c>
      <c r="E57" s="288">
        <v>2</v>
      </c>
      <c r="F57" s="288">
        <v>2</v>
      </c>
      <c r="G57" s="288">
        <v>2</v>
      </c>
      <c r="H57" s="288">
        <v>0</v>
      </c>
      <c r="I57" s="289"/>
      <c r="J57" s="290"/>
    </row>
    <row r="58" spans="1:10" s="275" customFormat="1" ht="15.75">
      <c r="A58" s="286" t="s">
        <v>1056</v>
      </c>
      <c r="B58" s="491" t="s">
        <v>1812</v>
      </c>
      <c r="C58" s="287">
        <v>2</v>
      </c>
      <c r="D58" s="288">
        <v>2</v>
      </c>
      <c r="E58" s="288">
        <v>2</v>
      </c>
      <c r="F58" s="288">
        <v>3</v>
      </c>
      <c r="G58" s="288">
        <v>0</v>
      </c>
      <c r="H58" s="288">
        <v>0</v>
      </c>
      <c r="I58" s="289"/>
      <c r="J58" s="290"/>
    </row>
    <row r="59" spans="1:10" s="275" customFormat="1" ht="15.75">
      <c r="A59" s="286" t="s">
        <v>1057</v>
      </c>
      <c r="B59" s="491" t="s">
        <v>1813</v>
      </c>
      <c r="C59" s="287">
        <v>2</v>
      </c>
      <c r="D59" s="288">
        <v>2</v>
      </c>
      <c r="E59" s="288">
        <v>2</v>
      </c>
      <c r="F59" s="288">
        <v>4</v>
      </c>
      <c r="G59" s="288">
        <v>0</v>
      </c>
      <c r="H59" s="288">
        <v>0</v>
      </c>
      <c r="I59" s="289"/>
      <c r="J59" s="290"/>
    </row>
    <row r="60" spans="1:10" s="275" customFormat="1" ht="15.75">
      <c r="A60" s="286" t="s">
        <v>1058</v>
      </c>
      <c r="B60" s="491" t="s">
        <v>1814</v>
      </c>
      <c r="C60" s="287">
        <v>2</v>
      </c>
      <c r="D60" s="288">
        <v>2</v>
      </c>
      <c r="E60" s="288">
        <v>2</v>
      </c>
      <c r="F60" s="288">
        <v>5</v>
      </c>
      <c r="G60" s="288">
        <v>0</v>
      </c>
      <c r="H60" s="288">
        <v>0</v>
      </c>
      <c r="I60" s="289"/>
      <c r="J60" s="290"/>
    </row>
    <row r="61" spans="1:10" s="275" customFormat="1" ht="15.75">
      <c r="A61" s="286" t="s">
        <v>1059</v>
      </c>
      <c r="B61" s="491" t="s">
        <v>1815</v>
      </c>
      <c r="C61" s="287">
        <v>2</v>
      </c>
      <c r="D61" s="288">
        <v>2</v>
      </c>
      <c r="E61" s="288">
        <v>2</v>
      </c>
      <c r="F61" s="288">
        <v>6</v>
      </c>
      <c r="G61" s="288">
        <v>0</v>
      </c>
      <c r="H61" s="288">
        <v>0</v>
      </c>
      <c r="I61" s="289"/>
      <c r="J61" s="290"/>
    </row>
    <row r="62" spans="1:10" s="275" customFormat="1" ht="15.75">
      <c r="A62" s="286" t="s">
        <v>2091</v>
      </c>
      <c r="B62" s="491" t="s">
        <v>1816</v>
      </c>
      <c r="C62" s="287">
        <v>2</v>
      </c>
      <c r="D62" s="288">
        <v>2</v>
      </c>
      <c r="E62" s="288">
        <v>2</v>
      </c>
      <c r="F62" s="288">
        <v>6</v>
      </c>
      <c r="G62" s="288">
        <v>1</v>
      </c>
      <c r="H62" s="288">
        <v>0</v>
      </c>
      <c r="I62" s="289"/>
      <c r="J62" s="290"/>
    </row>
    <row r="63" spans="1:10" s="275" customFormat="1" ht="15.75">
      <c r="A63" s="286" t="s">
        <v>2092</v>
      </c>
      <c r="B63" s="491" t="s">
        <v>1817</v>
      </c>
      <c r="C63" s="287">
        <v>2</v>
      </c>
      <c r="D63" s="288">
        <v>2</v>
      </c>
      <c r="E63" s="288">
        <v>2</v>
      </c>
      <c r="F63" s="288">
        <v>6</v>
      </c>
      <c r="G63" s="288">
        <v>2</v>
      </c>
      <c r="H63" s="288">
        <v>0</v>
      </c>
      <c r="I63" s="289"/>
      <c r="J63" s="290"/>
    </row>
    <row r="64" spans="1:10" s="275" customFormat="1" ht="15.75">
      <c r="A64" s="286" t="s">
        <v>744</v>
      </c>
      <c r="B64" s="491" t="s">
        <v>1818</v>
      </c>
      <c r="C64" s="287">
        <v>2</v>
      </c>
      <c r="D64" s="288">
        <v>2</v>
      </c>
      <c r="E64" s="288">
        <v>2</v>
      </c>
      <c r="F64" s="288">
        <v>7</v>
      </c>
      <c r="G64" s="288">
        <v>0</v>
      </c>
      <c r="H64" s="288">
        <v>0</v>
      </c>
      <c r="I64" s="289"/>
      <c r="J64" s="290"/>
    </row>
    <row r="65" spans="1:10" s="275" customFormat="1" ht="15.75">
      <c r="A65" s="286" t="s">
        <v>745</v>
      </c>
      <c r="B65" s="491" t="s">
        <v>1819</v>
      </c>
      <c r="C65" s="287">
        <v>2</v>
      </c>
      <c r="D65" s="288">
        <v>2</v>
      </c>
      <c r="E65" s="288">
        <v>2</v>
      </c>
      <c r="F65" s="288">
        <v>7</v>
      </c>
      <c r="G65" s="288">
        <v>1</v>
      </c>
      <c r="H65" s="288">
        <v>0</v>
      </c>
      <c r="I65" s="289"/>
      <c r="J65" s="290"/>
    </row>
    <row r="66" spans="1:10" s="275" customFormat="1" ht="15.75">
      <c r="A66" s="286" t="s">
        <v>746</v>
      </c>
      <c r="B66" s="491" t="s">
        <v>1820</v>
      </c>
      <c r="C66" s="287">
        <v>2</v>
      </c>
      <c r="D66" s="288">
        <v>2</v>
      </c>
      <c r="E66" s="288">
        <v>2</v>
      </c>
      <c r="F66" s="288">
        <v>7</v>
      </c>
      <c r="G66" s="288">
        <v>2</v>
      </c>
      <c r="H66" s="288">
        <v>0</v>
      </c>
      <c r="I66" s="289"/>
      <c r="J66" s="290"/>
    </row>
    <row r="67" spans="1:10" s="275" customFormat="1" ht="15.75">
      <c r="A67" s="286" t="s">
        <v>747</v>
      </c>
      <c r="B67" s="491" t="s">
        <v>1821</v>
      </c>
      <c r="C67" s="287">
        <v>2</v>
      </c>
      <c r="D67" s="288">
        <v>2</v>
      </c>
      <c r="E67" s="288">
        <v>2</v>
      </c>
      <c r="F67" s="288">
        <v>8</v>
      </c>
      <c r="G67" s="288">
        <v>0</v>
      </c>
      <c r="H67" s="288">
        <v>0</v>
      </c>
      <c r="I67" s="289"/>
      <c r="J67" s="290"/>
    </row>
    <row r="68" spans="1:10" s="275" customFormat="1" ht="15.75">
      <c r="A68" s="286" t="s">
        <v>747</v>
      </c>
      <c r="B68" s="491" t="s">
        <v>1822</v>
      </c>
      <c r="C68" s="287">
        <v>2</v>
      </c>
      <c r="D68" s="288">
        <v>2</v>
      </c>
      <c r="E68" s="288">
        <v>2</v>
      </c>
      <c r="F68" s="288">
        <v>8</v>
      </c>
      <c r="G68" s="288">
        <v>1</v>
      </c>
      <c r="H68" s="288">
        <v>0</v>
      </c>
      <c r="I68" s="289"/>
      <c r="J68" s="290"/>
    </row>
    <row r="69" spans="1:10" s="275" customFormat="1" ht="15.75">
      <c r="A69" s="286" t="s">
        <v>2093</v>
      </c>
      <c r="B69" s="491" t="s">
        <v>1823</v>
      </c>
      <c r="C69" s="287">
        <v>2</v>
      </c>
      <c r="D69" s="288">
        <v>2</v>
      </c>
      <c r="E69" s="288">
        <v>2</v>
      </c>
      <c r="F69" s="288">
        <v>8</v>
      </c>
      <c r="G69" s="288">
        <v>2</v>
      </c>
      <c r="H69" s="288">
        <v>0</v>
      </c>
      <c r="I69" s="289"/>
      <c r="J69" s="290"/>
    </row>
    <row r="70" spans="1:10" s="275" customFormat="1" ht="15.75">
      <c r="A70" s="286" t="s">
        <v>748</v>
      </c>
      <c r="B70" s="491" t="s">
        <v>1824</v>
      </c>
      <c r="C70" s="287">
        <v>2</v>
      </c>
      <c r="D70" s="288">
        <v>2</v>
      </c>
      <c r="E70" s="288">
        <v>2</v>
      </c>
      <c r="F70" s="288">
        <v>9</v>
      </c>
      <c r="G70" s="288">
        <v>0</v>
      </c>
      <c r="H70" s="288">
        <v>0</v>
      </c>
      <c r="I70" s="289"/>
      <c r="J70" s="290"/>
    </row>
    <row r="71" spans="1:10" s="275" customFormat="1" ht="15.75">
      <c r="A71" s="286" t="s">
        <v>749</v>
      </c>
      <c r="B71" s="491" t="s">
        <v>1825</v>
      </c>
      <c r="C71" s="287">
        <v>2</v>
      </c>
      <c r="D71" s="288">
        <v>2</v>
      </c>
      <c r="E71" s="288">
        <v>2</v>
      </c>
      <c r="F71" s="288">
        <v>9</v>
      </c>
      <c r="G71" s="288">
        <v>1</v>
      </c>
      <c r="H71" s="288">
        <v>0</v>
      </c>
      <c r="I71" s="289"/>
      <c r="J71" s="290"/>
    </row>
    <row r="72" spans="1:10" s="275" customFormat="1" ht="15.75">
      <c r="A72" s="286" t="s">
        <v>750</v>
      </c>
      <c r="B72" s="491" t="s">
        <v>1826</v>
      </c>
      <c r="C72" s="287">
        <v>2</v>
      </c>
      <c r="D72" s="288">
        <v>2</v>
      </c>
      <c r="E72" s="288">
        <v>2</v>
      </c>
      <c r="F72" s="288">
        <v>9</v>
      </c>
      <c r="G72" s="288">
        <v>2</v>
      </c>
      <c r="H72" s="288">
        <v>0</v>
      </c>
      <c r="I72" s="289"/>
      <c r="J72" s="290"/>
    </row>
    <row r="73" spans="1:10" s="275" customFormat="1" ht="15.75">
      <c r="A73" s="286" t="s">
        <v>751</v>
      </c>
      <c r="B73" s="491" t="s">
        <v>1827</v>
      </c>
      <c r="C73" s="287">
        <v>2</v>
      </c>
      <c r="D73" s="288">
        <v>2</v>
      </c>
      <c r="E73" s="288">
        <v>2</v>
      </c>
      <c r="F73" s="288">
        <v>9</v>
      </c>
      <c r="G73" s="288">
        <v>3</v>
      </c>
      <c r="H73" s="288">
        <v>0</v>
      </c>
      <c r="I73" s="289"/>
      <c r="J73" s="290"/>
    </row>
    <row r="74" spans="1:10" s="275" customFormat="1" ht="15.75">
      <c r="A74" s="286" t="s">
        <v>752</v>
      </c>
      <c r="B74" s="491" t="s">
        <v>1828</v>
      </c>
      <c r="C74" s="287">
        <v>2</v>
      </c>
      <c r="D74" s="288">
        <v>2</v>
      </c>
      <c r="E74" s="288">
        <v>2</v>
      </c>
      <c r="F74" s="288">
        <v>9</v>
      </c>
      <c r="G74" s="288">
        <v>4</v>
      </c>
      <c r="H74" s="288">
        <v>0</v>
      </c>
      <c r="I74" s="289"/>
      <c r="J74" s="290"/>
    </row>
    <row r="75" spans="1:10" s="275" customFormat="1" ht="15.75">
      <c r="A75" s="286" t="s">
        <v>753</v>
      </c>
      <c r="B75" s="491" t="s">
        <v>1829</v>
      </c>
      <c r="C75" s="287">
        <v>2</v>
      </c>
      <c r="D75" s="288">
        <v>2</v>
      </c>
      <c r="E75" s="288">
        <v>2</v>
      </c>
      <c r="F75" s="288">
        <v>9</v>
      </c>
      <c r="G75" s="288">
        <v>5</v>
      </c>
      <c r="H75" s="288">
        <v>0</v>
      </c>
      <c r="I75" s="289"/>
      <c r="J75" s="290"/>
    </row>
    <row r="76" spans="1:10" s="275" customFormat="1" ht="15.75">
      <c r="A76" s="286" t="s">
        <v>2094</v>
      </c>
      <c r="B76" s="491" t="s">
        <v>2095</v>
      </c>
      <c r="C76" s="287">
        <v>2</v>
      </c>
      <c r="D76" s="288">
        <v>2</v>
      </c>
      <c r="E76" s="288">
        <v>2</v>
      </c>
      <c r="F76" s="288">
        <v>9</v>
      </c>
      <c r="G76" s="288">
        <v>6</v>
      </c>
      <c r="H76" s="288">
        <v>0</v>
      </c>
      <c r="I76" s="289"/>
      <c r="J76" s="290"/>
    </row>
    <row r="77" spans="1:10" s="275" customFormat="1" ht="15.75">
      <c r="A77" s="286" t="s">
        <v>754</v>
      </c>
      <c r="B77" s="491" t="s">
        <v>2096</v>
      </c>
      <c r="C77" s="287">
        <v>2</v>
      </c>
      <c r="D77" s="288">
        <v>2</v>
      </c>
      <c r="E77" s="288">
        <v>2</v>
      </c>
      <c r="F77" s="288">
        <v>9</v>
      </c>
      <c r="G77" s="288">
        <v>7</v>
      </c>
      <c r="H77" s="288">
        <v>0</v>
      </c>
      <c r="I77" s="289"/>
      <c r="J77" s="290"/>
    </row>
    <row r="78" spans="1:10" s="275" customFormat="1" ht="15.75">
      <c r="A78" s="286" t="s">
        <v>755</v>
      </c>
      <c r="B78" s="491" t="s">
        <v>2097</v>
      </c>
      <c r="C78" s="287">
        <v>2</v>
      </c>
      <c r="D78" s="288">
        <v>2</v>
      </c>
      <c r="E78" s="288">
        <v>2</v>
      </c>
      <c r="F78" s="288">
        <v>9</v>
      </c>
      <c r="G78" s="288">
        <v>8</v>
      </c>
      <c r="H78" s="288">
        <v>0</v>
      </c>
      <c r="I78" s="289"/>
      <c r="J78" s="290"/>
    </row>
    <row r="79" spans="1:10" s="275" customFormat="1" ht="15.75">
      <c r="A79" s="291" t="s">
        <v>756</v>
      </c>
      <c r="B79" s="491" t="s">
        <v>2098</v>
      </c>
      <c r="C79" s="292">
        <v>2</v>
      </c>
      <c r="D79" s="293">
        <v>2</v>
      </c>
      <c r="E79" s="293">
        <v>2</v>
      </c>
      <c r="F79" s="293">
        <v>9</v>
      </c>
      <c r="G79" s="293">
        <v>9</v>
      </c>
      <c r="H79" s="293">
        <v>0</v>
      </c>
      <c r="I79" s="289"/>
      <c r="J79" s="290"/>
    </row>
    <row r="80" spans="1:10" s="275" customFormat="1" ht="15.75">
      <c r="A80" s="281" t="s">
        <v>1480</v>
      </c>
      <c r="B80" s="490" t="s">
        <v>181</v>
      </c>
      <c r="C80" s="282">
        <v>2</v>
      </c>
      <c r="D80" s="283">
        <v>4</v>
      </c>
      <c r="E80" s="283">
        <v>0</v>
      </c>
      <c r="F80" s="283">
        <v>0</v>
      </c>
      <c r="G80" s="283">
        <v>0</v>
      </c>
      <c r="H80" s="283">
        <v>0</v>
      </c>
      <c r="I80" s="284"/>
      <c r="J80" s="285"/>
    </row>
    <row r="81" spans="1:10" s="275" customFormat="1" ht="15.75">
      <c r="A81" s="286" t="s">
        <v>757</v>
      </c>
      <c r="B81" s="491" t="s">
        <v>1830</v>
      </c>
      <c r="C81" s="287">
        <v>2</v>
      </c>
      <c r="D81" s="288">
        <v>4</v>
      </c>
      <c r="E81" s="288">
        <v>1</v>
      </c>
      <c r="F81" s="288">
        <v>0</v>
      </c>
      <c r="G81" s="288">
        <v>0</v>
      </c>
      <c r="H81" s="288">
        <v>0</v>
      </c>
      <c r="I81" s="289"/>
      <c r="J81" s="290"/>
    </row>
    <row r="82" spans="1:10" s="275" customFormat="1" ht="15.75">
      <c r="A82" s="286" t="s">
        <v>758</v>
      </c>
      <c r="B82" s="491" t="s">
        <v>1831</v>
      </c>
      <c r="C82" s="287">
        <v>2</v>
      </c>
      <c r="D82" s="288">
        <v>4</v>
      </c>
      <c r="E82" s="288">
        <v>1</v>
      </c>
      <c r="F82" s="288">
        <v>1</v>
      </c>
      <c r="G82" s="288">
        <v>0</v>
      </c>
      <c r="H82" s="288">
        <v>0</v>
      </c>
      <c r="I82" s="289"/>
      <c r="J82" s="290"/>
    </row>
    <row r="83" spans="1:10" s="275" customFormat="1" ht="15.75">
      <c r="A83" s="286" t="s">
        <v>759</v>
      </c>
      <c r="B83" s="491" t="s">
        <v>1832</v>
      </c>
      <c r="C83" s="287">
        <v>2</v>
      </c>
      <c r="D83" s="288">
        <v>4</v>
      </c>
      <c r="E83" s="288">
        <v>1</v>
      </c>
      <c r="F83" s="288">
        <v>2</v>
      </c>
      <c r="G83" s="288">
        <v>0</v>
      </c>
      <c r="H83" s="288">
        <v>0</v>
      </c>
      <c r="I83" s="289"/>
      <c r="J83" s="290"/>
    </row>
    <row r="84" spans="1:10" s="275" customFormat="1" ht="15.75">
      <c r="A84" s="286" t="s">
        <v>2099</v>
      </c>
      <c r="B84" s="491" t="s">
        <v>1833</v>
      </c>
      <c r="C84" s="287">
        <v>2</v>
      </c>
      <c r="D84" s="288">
        <v>4</v>
      </c>
      <c r="E84" s="288">
        <v>1</v>
      </c>
      <c r="F84" s="288">
        <v>9</v>
      </c>
      <c r="G84" s="288">
        <v>0</v>
      </c>
      <c r="H84" s="288">
        <v>0</v>
      </c>
      <c r="I84" s="289"/>
      <c r="J84" s="290"/>
    </row>
    <row r="85" spans="1:10" s="275" customFormat="1" ht="15.75">
      <c r="A85" s="286" t="s">
        <v>2100</v>
      </c>
      <c r="B85" s="491" t="s">
        <v>1834</v>
      </c>
      <c r="C85" s="287">
        <v>2</v>
      </c>
      <c r="D85" s="288">
        <v>4</v>
      </c>
      <c r="E85" s="288">
        <v>2</v>
      </c>
      <c r="F85" s="288">
        <v>0</v>
      </c>
      <c r="G85" s="288">
        <v>0</v>
      </c>
      <c r="H85" s="586" t="s">
        <v>1041</v>
      </c>
      <c r="I85" s="289"/>
      <c r="J85" s="290"/>
    </row>
    <row r="86" spans="1:10" s="275" customFormat="1" ht="25.5">
      <c r="A86" s="286" t="s">
        <v>760</v>
      </c>
      <c r="B86" s="491" t="s">
        <v>1835</v>
      </c>
      <c r="C86" s="287">
        <v>2</v>
      </c>
      <c r="D86" s="288">
        <v>4</v>
      </c>
      <c r="E86" s="288">
        <v>2</v>
      </c>
      <c r="F86" s="288">
        <v>1</v>
      </c>
      <c r="G86" s="288">
        <v>0</v>
      </c>
      <c r="H86" s="586" t="s">
        <v>1041</v>
      </c>
      <c r="I86" s="289"/>
      <c r="J86" s="290"/>
    </row>
    <row r="87" spans="1:10" s="275" customFormat="1" ht="15.75">
      <c r="A87" s="286" t="s">
        <v>2101</v>
      </c>
      <c r="B87" s="491" t="s">
        <v>1836</v>
      </c>
      <c r="C87" s="287">
        <v>2</v>
      </c>
      <c r="D87" s="288">
        <v>4</v>
      </c>
      <c r="E87" s="288">
        <v>2</v>
      </c>
      <c r="F87" s="288">
        <v>2</v>
      </c>
      <c r="G87" s="288">
        <v>0</v>
      </c>
      <c r="H87" s="288">
        <v>0</v>
      </c>
      <c r="I87" s="289"/>
      <c r="J87" s="290"/>
    </row>
    <row r="88" spans="1:10" s="275" customFormat="1" ht="15.75">
      <c r="A88" s="286" t="s">
        <v>2102</v>
      </c>
      <c r="B88" s="491" t="s">
        <v>1837</v>
      </c>
      <c r="C88" s="287">
        <v>2</v>
      </c>
      <c r="D88" s="288">
        <v>4</v>
      </c>
      <c r="E88" s="288">
        <v>2</v>
      </c>
      <c r="F88" s="288">
        <v>3</v>
      </c>
      <c r="G88" s="288">
        <v>0</v>
      </c>
      <c r="H88" s="288">
        <v>0</v>
      </c>
      <c r="I88" s="289"/>
      <c r="J88" s="290"/>
    </row>
    <row r="89" spans="1:10" s="275" customFormat="1" ht="38.25">
      <c r="A89" s="286" t="s">
        <v>2103</v>
      </c>
      <c r="B89" s="491" t="s">
        <v>1838</v>
      </c>
      <c r="C89" s="287">
        <v>2</v>
      </c>
      <c r="D89" s="288">
        <v>4</v>
      </c>
      <c r="E89" s="288">
        <v>2</v>
      </c>
      <c r="F89" s="288">
        <v>4</v>
      </c>
      <c r="G89" s="288">
        <v>0</v>
      </c>
      <c r="H89" s="288">
        <v>0</v>
      </c>
      <c r="I89" s="289"/>
      <c r="J89" s="290"/>
    </row>
    <row r="90" spans="1:10" s="275" customFormat="1" ht="25.5">
      <c r="A90" s="286" t="s">
        <v>2104</v>
      </c>
      <c r="B90" s="491" t="s">
        <v>1839</v>
      </c>
      <c r="C90" s="287">
        <v>2</v>
      </c>
      <c r="D90" s="288">
        <v>4</v>
      </c>
      <c r="E90" s="288">
        <v>2</v>
      </c>
      <c r="F90" s="288">
        <v>5</v>
      </c>
      <c r="G90" s="288">
        <v>0</v>
      </c>
      <c r="H90" s="288">
        <v>0</v>
      </c>
      <c r="I90" s="289"/>
      <c r="J90" s="290"/>
    </row>
    <row r="91" spans="1:10" s="275" customFormat="1" ht="15.75">
      <c r="A91" s="286" t="s">
        <v>2105</v>
      </c>
      <c r="B91" s="491" t="s">
        <v>1839</v>
      </c>
      <c r="C91" s="287">
        <v>2</v>
      </c>
      <c r="D91" s="288">
        <v>4</v>
      </c>
      <c r="E91" s="288">
        <v>2</v>
      </c>
      <c r="F91" s="288">
        <v>6</v>
      </c>
      <c r="G91" s="288">
        <v>0</v>
      </c>
      <c r="H91" s="288">
        <v>0</v>
      </c>
      <c r="I91" s="289"/>
      <c r="J91" s="290"/>
    </row>
    <row r="92" spans="1:10" s="275" customFormat="1" ht="15.75">
      <c r="A92" s="286" t="s">
        <v>761</v>
      </c>
      <c r="B92" s="491" t="s">
        <v>1840</v>
      </c>
      <c r="C92" s="287">
        <v>2</v>
      </c>
      <c r="D92" s="288">
        <v>4</v>
      </c>
      <c r="E92" s="288">
        <v>2</v>
      </c>
      <c r="F92" s="288">
        <v>7</v>
      </c>
      <c r="G92" s="288">
        <v>0</v>
      </c>
      <c r="H92" s="288">
        <v>0</v>
      </c>
      <c r="I92" s="289"/>
      <c r="J92" s="290"/>
    </row>
    <row r="93" spans="1:10" s="275" customFormat="1" ht="15.75">
      <c r="A93" s="286" t="s">
        <v>2106</v>
      </c>
      <c r="B93" s="491" t="s">
        <v>1841</v>
      </c>
      <c r="C93" s="287">
        <v>2</v>
      </c>
      <c r="D93" s="288">
        <v>4</v>
      </c>
      <c r="E93" s="288">
        <v>2</v>
      </c>
      <c r="F93" s="288">
        <v>9</v>
      </c>
      <c r="G93" s="288">
        <v>0</v>
      </c>
      <c r="H93" s="288">
        <v>0</v>
      </c>
      <c r="I93" s="289"/>
      <c r="J93" s="290"/>
    </row>
    <row r="94" spans="1:10" s="275" customFormat="1" ht="25.5">
      <c r="A94" s="286" t="s">
        <v>762</v>
      </c>
      <c r="B94" s="491" t="s">
        <v>1842</v>
      </c>
      <c r="C94" s="287">
        <v>2</v>
      </c>
      <c r="D94" s="288">
        <v>4</v>
      </c>
      <c r="E94" s="288">
        <v>3</v>
      </c>
      <c r="F94" s="288">
        <v>0</v>
      </c>
      <c r="G94" s="288">
        <v>0</v>
      </c>
      <c r="H94" s="288">
        <v>0</v>
      </c>
      <c r="I94" s="289"/>
      <c r="J94" s="290"/>
    </row>
    <row r="95" spans="1:10" s="275" customFormat="1" ht="25.5">
      <c r="A95" s="286" t="s">
        <v>2107</v>
      </c>
      <c r="B95" s="491" t="s">
        <v>1843</v>
      </c>
      <c r="C95" s="287">
        <v>2</v>
      </c>
      <c r="D95" s="288">
        <v>4</v>
      </c>
      <c r="E95" s="288">
        <v>3</v>
      </c>
      <c r="F95" s="288">
        <v>1</v>
      </c>
      <c r="G95" s="288">
        <v>0</v>
      </c>
      <c r="H95" s="288">
        <v>0</v>
      </c>
      <c r="I95" s="289"/>
      <c r="J95" s="290"/>
    </row>
    <row r="96" spans="1:10" s="275" customFormat="1" ht="25.5">
      <c r="A96" s="286" t="s">
        <v>763</v>
      </c>
      <c r="B96" s="491" t="s">
        <v>1844</v>
      </c>
      <c r="C96" s="287">
        <v>2</v>
      </c>
      <c r="D96" s="288">
        <v>4</v>
      </c>
      <c r="E96" s="288">
        <v>3</v>
      </c>
      <c r="F96" s="288">
        <v>2</v>
      </c>
      <c r="G96" s="288">
        <v>0</v>
      </c>
      <c r="H96" s="288">
        <v>0</v>
      </c>
      <c r="I96" s="289"/>
      <c r="J96" s="290"/>
    </row>
    <row r="97" spans="1:10" s="275" customFormat="1" ht="15.75">
      <c r="A97" s="281" t="s">
        <v>1481</v>
      </c>
      <c r="B97" s="490" t="s">
        <v>182</v>
      </c>
      <c r="C97" s="282">
        <v>2</v>
      </c>
      <c r="D97" s="283">
        <v>5</v>
      </c>
      <c r="E97" s="283">
        <v>0</v>
      </c>
      <c r="F97" s="283">
        <v>0</v>
      </c>
      <c r="G97" s="283">
        <v>0</v>
      </c>
      <c r="H97" s="283">
        <v>0</v>
      </c>
      <c r="I97" s="284"/>
      <c r="J97" s="285"/>
    </row>
    <row r="98" spans="1:10" s="275" customFormat="1" ht="30.75" customHeight="1">
      <c r="A98" s="286" t="s">
        <v>2043</v>
      </c>
      <c r="B98" s="491" t="s">
        <v>1845</v>
      </c>
      <c r="C98" s="287">
        <v>2</v>
      </c>
      <c r="D98" s="288">
        <v>5</v>
      </c>
      <c r="E98" s="288">
        <v>1</v>
      </c>
      <c r="F98" s="288">
        <v>0</v>
      </c>
      <c r="G98" s="288">
        <v>0</v>
      </c>
      <c r="H98" s="288">
        <v>0</v>
      </c>
      <c r="I98" s="289"/>
      <c r="J98" s="290"/>
    </row>
    <row r="99" spans="1:10" s="275" customFormat="1" ht="15.75">
      <c r="A99" s="286" t="s">
        <v>2108</v>
      </c>
      <c r="B99" s="491" t="s">
        <v>1846</v>
      </c>
      <c r="C99" s="287">
        <v>2</v>
      </c>
      <c r="D99" s="288">
        <v>5</v>
      </c>
      <c r="E99" s="288">
        <v>1</v>
      </c>
      <c r="F99" s="288">
        <v>1</v>
      </c>
      <c r="G99" s="288">
        <v>0</v>
      </c>
      <c r="H99" s="288">
        <v>0</v>
      </c>
      <c r="I99" s="289"/>
      <c r="J99" s="290"/>
    </row>
    <row r="100" spans="1:10" s="275" customFormat="1" ht="15.75">
      <c r="A100" s="286" t="s">
        <v>2109</v>
      </c>
      <c r="B100" s="491" t="s">
        <v>1847</v>
      </c>
      <c r="C100" s="287">
        <v>2</v>
      </c>
      <c r="D100" s="288">
        <v>5</v>
      </c>
      <c r="E100" s="288">
        <v>1</v>
      </c>
      <c r="F100" s="288">
        <v>2</v>
      </c>
      <c r="G100" s="288">
        <v>0</v>
      </c>
      <c r="H100" s="288">
        <v>0</v>
      </c>
      <c r="I100" s="289"/>
      <c r="J100" s="290"/>
    </row>
    <row r="101" spans="1:10" s="275" customFormat="1" ht="15.75">
      <c r="A101" s="286" t="s">
        <v>2044</v>
      </c>
      <c r="B101" s="491" t="s">
        <v>1848</v>
      </c>
      <c r="C101" s="287">
        <v>2</v>
      </c>
      <c r="D101" s="288">
        <v>5</v>
      </c>
      <c r="E101" s="288">
        <v>2</v>
      </c>
      <c r="F101" s="288">
        <v>0</v>
      </c>
      <c r="G101" s="288">
        <v>0</v>
      </c>
      <c r="H101" s="288">
        <v>0</v>
      </c>
      <c r="I101" s="289"/>
      <c r="J101" s="290"/>
    </row>
    <row r="102" spans="1:10" s="275" customFormat="1" ht="15.75">
      <c r="A102" s="286" t="s">
        <v>2110</v>
      </c>
      <c r="B102" s="491" t="s">
        <v>1849</v>
      </c>
      <c r="C102" s="287">
        <v>2</v>
      </c>
      <c r="D102" s="288">
        <v>5</v>
      </c>
      <c r="E102" s="288">
        <v>2</v>
      </c>
      <c r="F102" s="288">
        <v>1</v>
      </c>
      <c r="G102" s="288">
        <v>0</v>
      </c>
      <c r="H102" s="288">
        <v>0</v>
      </c>
      <c r="I102" s="289"/>
      <c r="J102" s="290"/>
    </row>
    <row r="103" spans="1:10" s="275" customFormat="1" ht="15.75">
      <c r="A103" s="286" t="s">
        <v>2111</v>
      </c>
      <c r="B103" s="491" t="s">
        <v>1850</v>
      </c>
      <c r="C103" s="287">
        <v>2</v>
      </c>
      <c r="D103" s="288">
        <v>5</v>
      </c>
      <c r="E103" s="288">
        <v>2</v>
      </c>
      <c r="F103" s="288">
        <v>2</v>
      </c>
      <c r="G103" s="288">
        <v>0</v>
      </c>
      <c r="H103" s="288">
        <v>0</v>
      </c>
      <c r="I103" s="289"/>
      <c r="J103" s="290"/>
    </row>
    <row r="104" spans="1:10" s="275" customFormat="1" ht="15.75">
      <c r="A104" s="286" t="s">
        <v>2045</v>
      </c>
      <c r="B104" s="491" t="s">
        <v>1851</v>
      </c>
      <c r="C104" s="287">
        <v>2</v>
      </c>
      <c r="D104" s="288">
        <v>5</v>
      </c>
      <c r="E104" s="288">
        <v>3</v>
      </c>
      <c r="F104" s="288">
        <v>0</v>
      </c>
      <c r="G104" s="288">
        <v>0</v>
      </c>
      <c r="H104" s="288">
        <v>0</v>
      </c>
      <c r="I104" s="289"/>
      <c r="J104" s="290"/>
    </row>
    <row r="105" spans="1:10" s="275" customFormat="1" ht="15.75">
      <c r="A105" s="281" t="s">
        <v>1482</v>
      </c>
      <c r="B105" s="490" t="s">
        <v>1852</v>
      </c>
      <c r="C105" s="282">
        <v>2</v>
      </c>
      <c r="D105" s="283">
        <v>6</v>
      </c>
      <c r="E105" s="283">
        <v>0</v>
      </c>
      <c r="F105" s="283">
        <v>0</v>
      </c>
      <c r="G105" s="283">
        <v>0</v>
      </c>
      <c r="H105" s="283">
        <v>0</v>
      </c>
      <c r="I105" s="284"/>
      <c r="J105" s="285"/>
    </row>
    <row r="106" spans="1:10" s="275" customFormat="1" ht="15.75">
      <c r="A106" s="286" t="s">
        <v>1483</v>
      </c>
      <c r="B106" s="491" t="s">
        <v>1853</v>
      </c>
      <c r="C106" s="287">
        <v>2</v>
      </c>
      <c r="D106" s="288">
        <v>6</v>
      </c>
      <c r="E106" s="288">
        <v>1</v>
      </c>
      <c r="F106" s="288">
        <v>0</v>
      </c>
      <c r="G106" s="288">
        <v>0</v>
      </c>
      <c r="H106" s="288">
        <v>0</v>
      </c>
      <c r="I106" s="289"/>
      <c r="J106" s="290"/>
    </row>
    <row r="107" spans="1:10" s="275" customFormat="1" ht="15.75">
      <c r="A107" s="286" t="s">
        <v>764</v>
      </c>
      <c r="B107" s="491" t="s">
        <v>1854</v>
      </c>
      <c r="C107" s="287">
        <v>2</v>
      </c>
      <c r="D107" s="288">
        <v>6</v>
      </c>
      <c r="E107" s="288">
        <v>1</v>
      </c>
      <c r="F107" s="288">
        <v>1</v>
      </c>
      <c r="G107" s="288">
        <v>0</v>
      </c>
      <c r="H107" s="288">
        <v>0</v>
      </c>
      <c r="I107" s="289"/>
      <c r="J107" s="290"/>
    </row>
    <row r="108" spans="1:10" s="275" customFormat="1" ht="15.75">
      <c r="A108" s="286" t="s">
        <v>765</v>
      </c>
      <c r="B108" s="491" t="s">
        <v>1855</v>
      </c>
      <c r="C108" s="287">
        <v>2</v>
      </c>
      <c r="D108" s="288">
        <v>6</v>
      </c>
      <c r="E108" s="288">
        <v>1</v>
      </c>
      <c r="F108" s="288">
        <v>2</v>
      </c>
      <c r="G108" s="288">
        <v>0</v>
      </c>
      <c r="H108" s="288">
        <v>0</v>
      </c>
      <c r="I108" s="289"/>
      <c r="J108" s="290"/>
    </row>
    <row r="109" spans="1:10" s="275" customFormat="1" ht="15.75">
      <c r="A109" s="286" t="s">
        <v>2046</v>
      </c>
      <c r="B109" s="491" t="s">
        <v>1856</v>
      </c>
      <c r="C109" s="287">
        <v>2</v>
      </c>
      <c r="D109" s="288">
        <v>6</v>
      </c>
      <c r="E109" s="288">
        <v>2</v>
      </c>
      <c r="F109" s="288">
        <v>0</v>
      </c>
      <c r="G109" s="288">
        <v>0</v>
      </c>
      <c r="H109" s="288">
        <v>0</v>
      </c>
      <c r="I109" s="289"/>
      <c r="J109" s="290"/>
    </row>
    <row r="110" spans="1:10" s="275" customFormat="1" ht="15.75">
      <c r="A110" s="286" t="s">
        <v>766</v>
      </c>
      <c r="B110" s="491" t="s">
        <v>1857</v>
      </c>
      <c r="C110" s="287">
        <v>2</v>
      </c>
      <c r="D110" s="288">
        <v>6</v>
      </c>
      <c r="E110" s="288">
        <v>2</v>
      </c>
      <c r="F110" s="288">
        <v>1</v>
      </c>
      <c r="G110" s="288">
        <v>0</v>
      </c>
      <c r="H110" s="288">
        <v>0</v>
      </c>
      <c r="I110" s="289"/>
      <c r="J110" s="290"/>
    </row>
    <row r="111" spans="1:10" s="275" customFormat="1" ht="15.75">
      <c r="A111" s="286" t="s">
        <v>767</v>
      </c>
      <c r="B111" s="491" t="s">
        <v>1858</v>
      </c>
      <c r="C111" s="287">
        <v>2</v>
      </c>
      <c r="D111" s="288">
        <v>6</v>
      </c>
      <c r="E111" s="288">
        <v>2</v>
      </c>
      <c r="F111" s="288">
        <v>2</v>
      </c>
      <c r="G111" s="288">
        <v>0</v>
      </c>
      <c r="H111" s="288">
        <v>0</v>
      </c>
      <c r="I111" s="289"/>
      <c r="J111" s="290"/>
    </row>
    <row r="112" spans="1:10" s="275" customFormat="1" ht="15.75">
      <c r="A112" s="281" t="s">
        <v>1484</v>
      </c>
      <c r="B112" s="490" t="s">
        <v>1859</v>
      </c>
      <c r="C112" s="282">
        <v>2</v>
      </c>
      <c r="D112" s="283">
        <v>7</v>
      </c>
      <c r="E112" s="283">
        <v>0</v>
      </c>
      <c r="F112" s="283">
        <v>0</v>
      </c>
      <c r="G112" s="283">
        <v>0</v>
      </c>
      <c r="H112" s="283">
        <v>0</v>
      </c>
      <c r="I112" s="284"/>
      <c r="J112" s="285"/>
    </row>
    <row r="113" spans="1:10" s="275" customFormat="1" ht="15.75">
      <c r="A113" s="286" t="s">
        <v>768</v>
      </c>
      <c r="B113" s="491" t="s">
        <v>1860</v>
      </c>
      <c r="C113" s="287">
        <v>2</v>
      </c>
      <c r="D113" s="288">
        <v>7</v>
      </c>
      <c r="E113" s="288">
        <v>1</v>
      </c>
      <c r="F113" s="288">
        <v>0</v>
      </c>
      <c r="G113" s="288">
        <v>0</v>
      </c>
      <c r="H113" s="288">
        <v>0</v>
      </c>
      <c r="I113" s="289"/>
      <c r="J113" s="290"/>
    </row>
    <row r="114" spans="1:10" s="275" customFormat="1" ht="15.75">
      <c r="A114" s="286" t="s">
        <v>769</v>
      </c>
      <c r="B114" s="491" t="s">
        <v>1861</v>
      </c>
      <c r="C114" s="287">
        <v>2</v>
      </c>
      <c r="D114" s="288">
        <v>7</v>
      </c>
      <c r="E114" s="288">
        <v>1</v>
      </c>
      <c r="F114" s="288">
        <v>1</v>
      </c>
      <c r="G114" s="288">
        <v>0</v>
      </c>
      <c r="H114" s="288">
        <v>0</v>
      </c>
      <c r="I114" s="289"/>
      <c r="J114" s="290"/>
    </row>
    <row r="115" spans="1:10" s="275" customFormat="1" ht="15.75">
      <c r="A115" s="286" t="s">
        <v>770</v>
      </c>
      <c r="B115" s="491" t="s">
        <v>1862</v>
      </c>
      <c r="C115" s="287">
        <v>2</v>
      </c>
      <c r="D115" s="288">
        <v>7</v>
      </c>
      <c r="E115" s="288">
        <v>1</v>
      </c>
      <c r="F115" s="288">
        <v>2</v>
      </c>
      <c r="G115" s="288">
        <v>0</v>
      </c>
      <c r="H115" s="288">
        <v>0</v>
      </c>
      <c r="I115" s="289"/>
      <c r="J115" s="290"/>
    </row>
    <row r="116" spans="1:10" s="275" customFormat="1" ht="15.75">
      <c r="A116" s="286" t="s">
        <v>771</v>
      </c>
      <c r="B116" s="491" t="s">
        <v>1863</v>
      </c>
      <c r="C116" s="287">
        <v>2</v>
      </c>
      <c r="D116" s="288">
        <v>7</v>
      </c>
      <c r="E116" s="288">
        <v>1</v>
      </c>
      <c r="F116" s="288">
        <v>9</v>
      </c>
      <c r="G116" s="288">
        <v>0</v>
      </c>
      <c r="H116" s="288">
        <v>0</v>
      </c>
      <c r="I116" s="289"/>
      <c r="J116" s="290"/>
    </row>
    <row r="117" spans="1:10" s="275" customFormat="1" ht="15.75">
      <c r="A117" s="286" t="s">
        <v>1486</v>
      </c>
      <c r="B117" s="491" t="s">
        <v>1864</v>
      </c>
      <c r="C117" s="287">
        <v>2</v>
      </c>
      <c r="D117" s="288">
        <v>7</v>
      </c>
      <c r="E117" s="288">
        <v>2</v>
      </c>
      <c r="F117" s="288">
        <v>0</v>
      </c>
      <c r="G117" s="288">
        <v>0</v>
      </c>
      <c r="H117" s="288">
        <v>0</v>
      </c>
      <c r="I117" s="289"/>
      <c r="J117" s="290"/>
    </row>
    <row r="118" spans="1:10" s="275" customFormat="1" ht="15.75">
      <c r="A118" s="286" t="s">
        <v>772</v>
      </c>
      <c r="B118" s="491" t="s">
        <v>1865</v>
      </c>
      <c r="C118" s="287">
        <v>2</v>
      </c>
      <c r="D118" s="288">
        <v>7</v>
      </c>
      <c r="E118" s="288">
        <v>2</v>
      </c>
      <c r="F118" s="288">
        <v>1</v>
      </c>
      <c r="G118" s="288">
        <v>0</v>
      </c>
      <c r="H118" s="288">
        <v>0</v>
      </c>
      <c r="I118" s="289"/>
      <c r="J118" s="290"/>
    </row>
    <row r="119" spans="1:10" s="275" customFormat="1" ht="15.75">
      <c r="A119" s="286" t="s">
        <v>773</v>
      </c>
      <c r="B119" s="491" t="s">
        <v>1866</v>
      </c>
      <c r="C119" s="287">
        <v>2</v>
      </c>
      <c r="D119" s="288">
        <v>7</v>
      </c>
      <c r="E119" s="288">
        <v>2</v>
      </c>
      <c r="F119" s="288">
        <v>2</v>
      </c>
      <c r="G119" s="288">
        <v>0</v>
      </c>
      <c r="H119" s="288">
        <v>0</v>
      </c>
      <c r="I119" s="289"/>
      <c r="J119" s="290"/>
    </row>
    <row r="120" spans="1:10" s="275" customFormat="1" ht="15.75">
      <c r="A120" s="286" t="s">
        <v>774</v>
      </c>
      <c r="B120" s="491" t="s">
        <v>1867</v>
      </c>
      <c r="C120" s="287">
        <v>2</v>
      </c>
      <c r="D120" s="288">
        <v>7</v>
      </c>
      <c r="E120" s="288">
        <v>2</v>
      </c>
      <c r="F120" s="288">
        <v>3</v>
      </c>
      <c r="G120" s="288">
        <v>0</v>
      </c>
      <c r="H120" s="288">
        <v>0</v>
      </c>
      <c r="I120" s="289"/>
      <c r="J120" s="290"/>
    </row>
    <row r="121" spans="1:10" s="275" customFormat="1" ht="15.75">
      <c r="A121" s="286" t="s">
        <v>775</v>
      </c>
      <c r="B121" s="491" t="s">
        <v>1868</v>
      </c>
      <c r="C121" s="287">
        <v>2</v>
      </c>
      <c r="D121" s="288">
        <v>7</v>
      </c>
      <c r="E121" s="288">
        <v>2</v>
      </c>
      <c r="F121" s="288">
        <v>4</v>
      </c>
      <c r="G121" s="288">
        <v>0</v>
      </c>
      <c r="H121" s="288">
        <v>0</v>
      </c>
      <c r="I121" s="289"/>
      <c r="J121" s="290"/>
    </row>
    <row r="122" spans="1:10" s="275" customFormat="1" ht="15.75">
      <c r="A122" s="286" t="s">
        <v>776</v>
      </c>
      <c r="B122" s="491" t="s">
        <v>1869</v>
      </c>
      <c r="C122" s="287">
        <v>2</v>
      </c>
      <c r="D122" s="288">
        <v>7</v>
      </c>
      <c r="E122" s="288">
        <v>2</v>
      </c>
      <c r="F122" s="288">
        <v>5</v>
      </c>
      <c r="G122" s="288">
        <v>0</v>
      </c>
      <c r="H122" s="288">
        <v>0</v>
      </c>
      <c r="I122" s="289"/>
      <c r="J122" s="290"/>
    </row>
    <row r="123" spans="1:10" s="275" customFormat="1" ht="15.75">
      <c r="A123" s="286" t="s">
        <v>777</v>
      </c>
      <c r="B123" s="491" t="s">
        <v>1870</v>
      </c>
      <c r="C123" s="287">
        <v>2</v>
      </c>
      <c r="D123" s="288">
        <v>7</v>
      </c>
      <c r="E123" s="288">
        <v>2</v>
      </c>
      <c r="F123" s="288">
        <v>6</v>
      </c>
      <c r="G123" s="288">
        <v>0</v>
      </c>
      <c r="H123" s="288">
        <v>0</v>
      </c>
      <c r="I123" s="289"/>
      <c r="J123" s="290"/>
    </row>
    <row r="124" spans="1:10" s="275" customFormat="1" ht="15.75">
      <c r="A124" s="286" t="s">
        <v>778</v>
      </c>
      <c r="B124" s="491" t="s">
        <v>1871</v>
      </c>
      <c r="C124" s="287">
        <v>2</v>
      </c>
      <c r="D124" s="288">
        <v>7</v>
      </c>
      <c r="E124" s="288">
        <v>2</v>
      </c>
      <c r="F124" s="288">
        <v>7</v>
      </c>
      <c r="G124" s="288">
        <v>0</v>
      </c>
      <c r="H124" s="288">
        <v>0</v>
      </c>
      <c r="I124" s="289"/>
      <c r="J124" s="290"/>
    </row>
    <row r="125" spans="1:10" s="275" customFormat="1" ht="15.75">
      <c r="A125" s="286" t="s">
        <v>779</v>
      </c>
      <c r="B125" s="491" t="s">
        <v>1872</v>
      </c>
      <c r="C125" s="287">
        <v>2</v>
      </c>
      <c r="D125" s="288">
        <v>7</v>
      </c>
      <c r="E125" s="288">
        <v>2</v>
      </c>
      <c r="F125" s="288">
        <v>9</v>
      </c>
      <c r="G125" s="288">
        <v>0</v>
      </c>
      <c r="H125" s="288">
        <v>0</v>
      </c>
      <c r="I125" s="289"/>
      <c r="J125" s="290"/>
    </row>
    <row r="126" spans="1:10" s="275" customFormat="1" ht="15.75">
      <c r="A126" s="286" t="s">
        <v>1487</v>
      </c>
      <c r="B126" s="491" t="s">
        <v>1873</v>
      </c>
      <c r="C126" s="287">
        <v>2</v>
      </c>
      <c r="D126" s="288">
        <v>7</v>
      </c>
      <c r="E126" s="288">
        <v>3</v>
      </c>
      <c r="F126" s="288">
        <v>0</v>
      </c>
      <c r="G126" s="288">
        <v>0</v>
      </c>
      <c r="H126" s="288">
        <v>0</v>
      </c>
      <c r="I126" s="289"/>
      <c r="J126" s="290"/>
    </row>
    <row r="127" spans="1:10" s="275" customFormat="1" ht="25.5">
      <c r="A127" s="286" t="s">
        <v>2112</v>
      </c>
      <c r="B127" s="491" t="s">
        <v>1874</v>
      </c>
      <c r="C127" s="287">
        <v>2</v>
      </c>
      <c r="D127" s="288">
        <v>7</v>
      </c>
      <c r="E127" s="288">
        <v>3</v>
      </c>
      <c r="F127" s="288">
        <v>1</v>
      </c>
      <c r="G127" s="288">
        <v>0</v>
      </c>
      <c r="H127" s="288">
        <v>0</v>
      </c>
      <c r="I127" s="289"/>
      <c r="J127" s="290"/>
    </row>
    <row r="128" spans="1:10" s="275" customFormat="1" ht="15.75">
      <c r="A128" s="286" t="s">
        <v>2113</v>
      </c>
      <c r="B128" s="491" t="s">
        <v>1875</v>
      </c>
      <c r="C128" s="287">
        <v>2</v>
      </c>
      <c r="D128" s="288">
        <v>7</v>
      </c>
      <c r="E128" s="288">
        <v>3</v>
      </c>
      <c r="F128" s="288">
        <v>2</v>
      </c>
      <c r="G128" s="288">
        <v>0</v>
      </c>
      <c r="H128" s="288">
        <v>0</v>
      </c>
      <c r="I128" s="289"/>
      <c r="J128" s="290"/>
    </row>
    <row r="129" spans="1:10" s="275" customFormat="1" ht="15.75">
      <c r="A129" s="286" t="s">
        <v>780</v>
      </c>
      <c r="B129" s="491" t="s">
        <v>1876</v>
      </c>
      <c r="C129" s="287">
        <v>2</v>
      </c>
      <c r="D129" s="288">
        <v>7</v>
      </c>
      <c r="E129" s="288">
        <v>3</v>
      </c>
      <c r="F129" s="288">
        <v>3</v>
      </c>
      <c r="G129" s="288">
        <v>0</v>
      </c>
      <c r="H129" s="288">
        <v>0</v>
      </c>
      <c r="I129" s="289"/>
      <c r="J129" s="290"/>
    </row>
    <row r="130" spans="1:10" s="275" customFormat="1" ht="15.75">
      <c r="A130" s="286" t="s">
        <v>781</v>
      </c>
      <c r="B130" s="491" t="s">
        <v>1877</v>
      </c>
      <c r="C130" s="287">
        <v>2</v>
      </c>
      <c r="D130" s="288">
        <v>7</v>
      </c>
      <c r="E130" s="288">
        <v>3</v>
      </c>
      <c r="F130" s="288">
        <v>4</v>
      </c>
      <c r="G130" s="288">
        <v>0</v>
      </c>
      <c r="H130" s="288">
        <v>0</v>
      </c>
      <c r="I130" s="289"/>
      <c r="J130" s="290"/>
    </row>
    <row r="131" spans="1:10" s="275" customFormat="1" ht="15.75">
      <c r="A131" s="286" t="s">
        <v>2114</v>
      </c>
      <c r="B131" s="491" t="s">
        <v>1878</v>
      </c>
      <c r="C131" s="287">
        <v>2</v>
      </c>
      <c r="D131" s="288">
        <v>7</v>
      </c>
      <c r="E131" s="288">
        <v>3</v>
      </c>
      <c r="F131" s="288">
        <v>9</v>
      </c>
      <c r="G131" s="288">
        <v>0</v>
      </c>
      <c r="H131" s="288">
        <v>0</v>
      </c>
      <c r="I131" s="289"/>
      <c r="J131" s="290"/>
    </row>
    <row r="132" spans="1:10" s="275" customFormat="1" ht="15.75">
      <c r="A132" s="281" t="s">
        <v>1488</v>
      </c>
      <c r="B132" s="490" t="s">
        <v>1879</v>
      </c>
      <c r="C132" s="282">
        <v>2</v>
      </c>
      <c r="D132" s="283">
        <v>8</v>
      </c>
      <c r="E132" s="283">
        <v>0</v>
      </c>
      <c r="F132" s="283">
        <v>0</v>
      </c>
      <c r="G132" s="283">
        <v>0</v>
      </c>
      <c r="H132" s="283">
        <v>0</v>
      </c>
      <c r="I132" s="284"/>
      <c r="J132" s="285"/>
    </row>
    <row r="133" spans="1:10" s="275" customFormat="1" ht="15.75">
      <c r="A133" s="286" t="s">
        <v>782</v>
      </c>
      <c r="B133" s="491" t="s">
        <v>1880</v>
      </c>
      <c r="C133" s="287">
        <v>2</v>
      </c>
      <c r="D133" s="288">
        <v>8</v>
      </c>
      <c r="E133" s="288">
        <v>1</v>
      </c>
      <c r="F133" s="288">
        <v>0</v>
      </c>
      <c r="G133" s="288">
        <v>0</v>
      </c>
      <c r="H133" s="288">
        <v>0</v>
      </c>
      <c r="I133" s="289"/>
      <c r="J133" s="290"/>
    </row>
    <row r="134" spans="1:10" s="275" customFormat="1" ht="15.75">
      <c r="A134" s="286" t="s">
        <v>783</v>
      </c>
      <c r="B134" s="491" t="s">
        <v>1881</v>
      </c>
      <c r="C134" s="287">
        <v>2</v>
      </c>
      <c r="D134" s="288">
        <v>8</v>
      </c>
      <c r="E134" s="288">
        <v>1</v>
      </c>
      <c r="F134" s="288">
        <v>1</v>
      </c>
      <c r="G134" s="288">
        <v>0</v>
      </c>
      <c r="H134" s="288">
        <v>0</v>
      </c>
      <c r="I134" s="289"/>
      <c r="J134" s="290"/>
    </row>
    <row r="135" spans="1:10" s="275" customFormat="1" ht="15.75">
      <c r="A135" s="286" t="s">
        <v>2115</v>
      </c>
      <c r="B135" s="491" t="s">
        <v>1882</v>
      </c>
      <c r="C135" s="287">
        <v>2</v>
      </c>
      <c r="D135" s="288">
        <v>8</v>
      </c>
      <c r="E135" s="288">
        <v>1</v>
      </c>
      <c r="F135" s="288">
        <v>1</v>
      </c>
      <c r="G135" s="288">
        <v>1</v>
      </c>
      <c r="H135" s="288">
        <v>0</v>
      </c>
      <c r="I135" s="289"/>
      <c r="J135" s="290"/>
    </row>
    <row r="136" spans="1:10" s="275" customFormat="1" ht="15.75">
      <c r="A136" s="286" t="s">
        <v>784</v>
      </c>
      <c r="B136" s="491" t="s">
        <v>1883</v>
      </c>
      <c r="C136" s="287">
        <v>2</v>
      </c>
      <c r="D136" s="288">
        <v>8</v>
      </c>
      <c r="E136" s="288">
        <v>1</v>
      </c>
      <c r="F136" s="288">
        <v>1</v>
      </c>
      <c r="G136" s="288">
        <v>2</v>
      </c>
      <c r="H136" s="288">
        <v>0</v>
      </c>
      <c r="I136" s="289"/>
      <c r="J136" s="290"/>
    </row>
    <row r="137" spans="1:10" s="275" customFormat="1" ht="15.75">
      <c r="A137" s="286" t="s">
        <v>785</v>
      </c>
      <c r="B137" s="491" t="s">
        <v>1884</v>
      </c>
      <c r="C137" s="287">
        <v>2</v>
      </c>
      <c r="D137" s="288">
        <v>8</v>
      </c>
      <c r="E137" s="288">
        <v>1</v>
      </c>
      <c r="F137" s="288">
        <v>2</v>
      </c>
      <c r="G137" s="288">
        <v>0</v>
      </c>
      <c r="H137" s="288">
        <v>0</v>
      </c>
      <c r="I137" s="289"/>
      <c r="J137" s="290"/>
    </row>
    <row r="138" spans="1:10" s="275" customFormat="1" ht="15.75">
      <c r="A138" s="286" t="s">
        <v>786</v>
      </c>
      <c r="B138" s="491" t="s">
        <v>1885</v>
      </c>
      <c r="C138" s="287">
        <v>2</v>
      </c>
      <c r="D138" s="288">
        <v>8</v>
      </c>
      <c r="E138" s="288">
        <v>1</v>
      </c>
      <c r="F138" s="288">
        <v>2</v>
      </c>
      <c r="G138" s="288">
        <v>1</v>
      </c>
      <c r="H138" s="288">
        <v>0</v>
      </c>
      <c r="I138" s="289"/>
      <c r="J138" s="290"/>
    </row>
    <row r="139" spans="1:10" s="275" customFormat="1" ht="15.75">
      <c r="A139" s="286" t="s">
        <v>787</v>
      </c>
      <c r="B139" s="491" t="s">
        <v>1886</v>
      </c>
      <c r="C139" s="287">
        <v>2</v>
      </c>
      <c r="D139" s="288">
        <v>8</v>
      </c>
      <c r="E139" s="288">
        <v>1</v>
      </c>
      <c r="F139" s="288">
        <v>2</v>
      </c>
      <c r="G139" s="288">
        <v>2</v>
      </c>
      <c r="H139" s="288">
        <v>0</v>
      </c>
      <c r="I139" s="289"/>
      <c r="J139" s="290"/>
    </row>
    <row r="140" spans="1:10" s="275" customFormat="1" ht="15.75">
      <c r="A140" s="286" t="s">
        <v>788</v>
      </c>
      <c r="B140" s="491" t="s">
        <v>1887</v>
      </c>
      <c r="C140" s="287">
        <v>2</v>
      </c>
      <c r="D140" s="288">
        <v>8</v>
      </c>
      <c r="E140" s="288">
        <v>1</v>
      </c>
      <c r="F140" s="288">
        <v>2</v>
      </c>
      <c r="G140" s="288">
        <v>3</v>
      </c>
      <c r="H140" s="288">
        <v>0</v>
      </c>
      <c r="I140" s="289"/>
      <c r="J140" s="290"/>
    </row>
    <row r="141" spans="1:10" s="275" customFormat="1" ht="15.75">
      <c r="A141" s="286" t="s">
        <v>789</v>
      </c>
      <c r="B141" s="491" t="s">
        <v>1888</v>
      </c>
      <c r="C141" s="287">
        <v>2</v>
      </c>
      <c r="D141" s="288">
        <v>8</v>
      </c>
      <c r="E141" s="288">
        <v>1</v>
      </c>
      <c r="F141" s="288">
        <v>2</v>
      </c>
      <c r="G141" s="288">
        <v>4</v>
      </c>
      <c r="H141" s="288">
        <v>0</v>
      </c>
      <c r="I141" s="289"/>
      <c r="J141" s="290"/>
    </row>
    <row r="142" spans="1:10" s="275" customFormat="1" ht="15.75">
      <c r="A142" s="286" t="s">
        <v>790</v>
      </c>
      <c r="B142" s="491" t="s">
        <v>1889</v>
      </c>
      <c r="C142" s="287">
        <v>2</v>
      </c>
      <c r="D142" s="288">
        <v>8</v>
      </c>
      <c r="E142" s="288">
        <v>1</v>
      </c>
      <c r="F142" s="288">
        <v>2</v>
      </c>
      <c r="G142" s="288">
        <v>9</v>
      </c>
      <c r="H142" s="288">
        <v>0</v>
      </c>
      <c r="I142" s="289"/>
      <c r="J142" s="290"/>
    </row>
    <row r="143" spans="1:10" s="275" customFormat="1" ht="15.75">
      <c r="A143" s="286" t="s">
        <v>791</v>
      </c>
      <c r="B143" s="491" t="s">
        <v>1890</v>
      </c>
      <c r="C143" s="287">
        <v>2</v>
      </c>
      <c r="D143" s="288">
        <v>8</v>
      </c>
      <c r="E143" s="288">
        <v>1</v>
      </c>
      <c r="F143" s="288">
        <v>3</v>
      </c>
      <c r="G143" s="288">
        <v>0</v>
      </c>
      <c r="H143" s="288">
        <v>0</v>
      </c>
      <c r="I143" s="289"/>
      <c r="J143" s="290"/>
    </row>
    <row r="144" spans="1:10" s="275" customFormat="1" ht="15.75">
      <c r="A144" s="286" t="s">
        <v>792</v>
      </c>
      <c r="B144" s="491" t="s">
        <v>1891</v>
      </c>
      <c r="C144" s="287">
        <v>2</v>
      </c>
      <c r="D144" s="288">
        <v>8</v>
      </c>
      <c r="E144" s="288">
        <v>1</v>
      </c>
      <c r="F144" s="288">
        <v>3</v>
      </c>
      <c r="G144" s="288">
        <v>1</v>
      </c>
      <c r="H144" s="288">
        <v>0</v>
      </c>
      <c r="I144" s="289"/>
      <c r="J144" s="290"/>
    </row>
    <row r="145" spans="1:10" s="275" customFormat="1" ht="15.75">
      <c r="A145" s="286" t="s">
        <v>2116</v>
      </c>
      <c r="B145" s="491" t="s">
        <v>1892</v>
      </c>
      <c r="C145" s="287">
        <v>2</v>
      </c>
      <c r="D145" s="288">
        <v>8</v>
      </c>
      <c r="E145" s="288">
        <v>1</v>
      </c>
      <c r="F145" s="288">
        <v>3</v>
      </c>
      <c r="G145" s="288">
        <v>2</v>
      </c>
      <c r="H145" s="288">
        <v>0</v>
      </c>
      <c r="I145" s="289"/>
      <c r="J145" s="290"/>
    </row>
    <row r="146" spans="1:10" s="275" customFormat="1" ht="15.75">
      <c r="A146" s="286" t="s">
        <v>793</v>
      </c>
      <c r="B146" s="491" t="s">
        <v>1893</v>
      </c>
      <c r="C146" s="287">
        <v>2</v>
      </c>
      <c r="D146" s="288">
        <v>8</v>
      </c>
      <c r="E146" s="288">
        <v>1</v>
      </c>
      <c r="F146" s="288">
        <v>3</v>
      </c>
      <c r="G146" s="288">
        <v>3</v>
      </c>
      <c r="H146" s="288">
        <v>0</v>
      </c>
      <c r="I146" s="289"/>
      <c r="J146" s="290"/>
    </row>
    <row r="147" spans="1:10" s="275" customFormat="1" ht="15.75">
      <c r="A147" s="286" t="s">
        <v>794</v>
      </c>
      <c r="B147" s="491" t="s">
        <v>1894</v>
      </c>
      <c r="C147" s="287">
        <v>2</v>
      </c>
      <c r="D147" s="288">
        <v>8</v>
      </c>
      <c r="E147" s="288">
        <v>1</v>
      </c>
      <c r="F147" s="288">
        <v>3</v>
      </c>
      <c r="G147" s="288">
        <v>4</v>
      </c>
      <c r="H147" s="288">
        <v>0</v>
      </c>
      <c r="I147" s="289"/>
      <c r="J147" s="290"/>
    </row>
    <row r="148" spans="1:10" s="275" customFormat="1" ht="25.5">
      <c r="A148" s="286" t="s">
        <v>795</v>
      </c>
      <c r="B148" s="491" t="s">
        <v>1895</v>
      </c>
      <c r="C148" s="287">
        <v>2</v>
      </c>
      <c r="D148" s="288">
        <v>8</v>
      </c>
      <c r="E148" s="288">
        <v>1</v>
      </c>
      <c r="F148" s="288">
        <v>3</v>
      </c>
      <c r="G148" s="288">
        <v>5</v>
      </c>
      <c r="H148" s="288">
        <v>0</v>
      </c>
      <c r="I148" s="289"/>
      <c r="J148" s="290"/>
    </row>
    <row r="149" spans="1:10" s="275" customFormat="1" ht="15.75">
      <c r="A149" s="286" t="s">
        <v>2117</v>
      </c>
      <c r="B149" s="491" t="s">
        <v>1896</v>
      </c>
      <c r="C149" s="287">
        <v>2</v>
      </c>
      <c r="D149" s="288">
        <v>8</v>
      </c>
      <c r="E149" s="288">
        <v>1</v>
      </c>
      <c r="F149" s="288">
        <v>3</v>
      </c>
      <c r="G149" s="288">
        <v>6</v>
      </c>
      <c r="H149" s="288">
        <v>0</v>
      </c>
      <c r="I149" s="289"/>
      <c r="J149" s="290"/>
    </row>
    <row r="150" spans="1:10" s="275" customFormat="1" ht="15.75">
      <c r="A150" s="286" t="s">
        <v>2118</v>
      </c>
      <c r="B150" s="491" t="s">
        <v>1897</v>
      </c>
      <c r="C150" s="287">
        <v>2</v>
      </c>
      <c r="D150" s="288">
        <v>8</v>
      </c>
      <c r="E150" s="288">
        <v>1</v>
      </c>
      <c r="F150" s="288">
        <v>3</v>
      </c>
      <c r="G150" s="288">
        <v>6</v>
      </c>
      <c r="H150" s="288">
        <v>1</v>
      </c>
      <c r="I150" s="289"/>
      <c r="J150" s="290"/>
    </row>
    <row r="151" spans="1:10" s="275" customFormat="1" ht="15.75">
      <c r="A151" s="286" t="s">
        <v>2119</v>
      </c>
      <c r="B151" s="491" t="s">
        <v>1898</v>
      </c>
      <c r="C151" s="287">
        <v>2</v>
      </c>
      <c r="D151" s="288">
        <v>8</v>
      </c>
      <c r="E151" s="288">
        <v>1</v>
      </c>
      <c r="F151" s="288">
        <v>3</v>
      </c>
      <c r="G151" s="288">
        <v>6</v>
      </c>
      <c r="H151" s="288">
        <v>2</v>
      </c>
      <c r="I151" s="289"/>
      <c r="J151" s="290"/>
    </row>
    <row r="152" spans="1:10" s="275" customFormat="1" ht="15.75">
      <c r="A152" s="286" t="s">
        <v>796</v>
      </c>
      <c r="B152" s="491" t="s">
        <v>1899</v>
      </c>
      <c r="C152" s="287">
        <v>2</v>
      </c>
      <c r="D152" s="288">
        <v>8</v>
      </c>
      <c r="E152" s="288">
        <v>1</v>
      </c>
      <c r="F152" s="288">
        <v>3</v>
      </c>
      <c r="G152" s="288">
        <v>9</v>
      </c>
      <c r="H152" s="288">
        <v>0</v>
      </c>
      <c r="I152" s="289"/>
      <c r="J152" s="290"/>
    </row>
    <row r="153" spans="1:10" s="275" customFormat="1" ht="15.75">
      <c r="A153" s="286" t="s">
        <v>797</v>
      </c>
      <c r="B153" s="491" t="s">
        <v>1900</v>
      </c>
      <c r="C153" s="287">
        <v>2</v>
      </c>
      <c r="D153" s="288">
        <v>8</v>
      </c>
      <c r="E153" s="288">
        <v>1</v>
      </c>
      <c r="F153" s="288">
        <v>4</v>
      </c>
      <c r="G153" s="288">
        <v>0</v>
      </c>
      <c r="H153" s="288">
        <v>0</v>
      </c>
      <c r="I153" s="289"/>
      <c r="J153" s="290"/>
    </row>
    <row r="154" spans="1:10" s="275" customFormat="1" ht="15.75">
      <c r="A154" s="286" t="s">
        <v>798</v>
      </c>
      <c r="B154" s="491" t="s">
        <v>1901</v>
      </c>
      <c r="C154" s="287">
        <v>2</v>
      </c>
      <c r="D154" s="288">
        <v>8</v>
      </c>
      <c r="E154" s="288">
        <v>1</v>
      </c>
      <c r="F154" s="288">
        <v>5</v>
      </c>
      <c r="G154" s="288">
        <v>0</v>
      </c>
      <c r="H154" s="288">
        <v>0</v>
      </c>
      <c r="I154" s="289"/>
      <c r="J154" s="290"/>
    </row>
    <row r="155" spans="1:10" s="275" customFormat="1" ht="15.75">
      <c r="A155" s="286" t="s">
        <v>799</v>
      </c>
      <c r="B155" s="491" t="s">
        <v>1902</v>
      </c>
      <c r="C155" s="287">
        <v>2</v>
      </c>
      <c r="D155" s="288">
        <v>8</v>
      </c>
      <c r="E155" s="288">
        <v>1</v>
      </c>
      <c r="F155" s="288">
        <v>6</v>
      </c>
      <c r="G155" s="288">
        <v>0</v>
      </c>
      <c r="H155" s="288">
        <v>0</v>
      </c>
      <c r="I155" s="289"/>
      <c r="J155" s="290"/>
    </row>
    <row r="156" spans="1:10" s="275" customFormat="1" ht="15.75">
      <c r="A156" s="286" t="s">
        <v>2120</v>
      </c>
      <c r="B156" s="491" t="s">
        <v>1903</v>
      </c>
      <c r="C156" s="287">
        <v>2</v>
      </c>
      <c r="D156" s="288">
        <v>8</v>
      </c>
      <c r="E156" s="288">
        <v>1</v>
      </c>
      <c r="F156" s="288">
        <v>7</v>
      </c>
      <c r="G156" s="288">
        <v>0</v>
      </c>
      <c r="H156" s="288">
        <v>0</v>
      </c>
      <c r="I156" s="289"/>
      <c r="J156" s="290"/>
    </row>
    <row r="157" spans="1:10" s="275" customFormat="1" ht="15.75">
      <c r="A157" s="286" t="s">
        <v>782</v>
      </c>
      <c r="B157" s="491" t="s">
        <v>2121</v>
      </c>
      <c r="C157" s="287">
        <v>2</v>
      </c>
      <c r="D157" s="288">
        <v>8</v>
      </c>
      <c r="E157" s="288">
        <v>1</v>
      </c>
      <c r="F157" s="288">
        <v>9</v>
      </c>
      <c r="G157" s="288">
        <v>0</v>
      </c>
      <c r="H157" s="288">
        <v>0</v>
      </c>
      <c r="I157" s="289"/>
      <c r="J157" s="290"/>
    </row>
    <row r="158" spans="1:10" s="275" customFormat="1" ht="15.75">
      <c r="A158" s="286" t="s">
        <v>800</v>
      </c>
      <c r="B158" s="491" t="s">
        <v>2122</v>
      </c>
      <c r="C158" s="287">
        <v>2</v>
      </c>
      <c r="D158" s="288">
        <v>8</v>
      </c>
      <c r="E158" s="288">
        <v>2</v>
      </c>
      <c r="F158" s="288">
        <v>0</v>
      </c>
      <c r="G158" s="288">
        <v>0</v>
      </c>
      <c r="H158" s="288">
        <v>0</v>
      </c>
      <c r="I158" s="289"/>
      <c r="J158" s="290"/>
    </row>
    <row r="159" spans="1:10" s="275" customFormat="1" ht="25.5">
      <c r="A159" s="286" t="s">
        <v>801</v>
      </c>
      <c r="B159" s="491" t="s">
        <v>2123</v>
      </c>
      <c r="C159" s="287">
        <v>2</v>
      </c>
      <c r="D159" s="288">
        <v>8</v>
      </c>
      <c r="E159" s="288">
        <v>2</v>
      </c>
      <c r="F159" s="288">
        <v>1</v>
      </c>
      <c r="G159" s="288">
        <v>0</v>
      </c>
      <c r="H159" s="288">
        <v>0</v>
      </c>
      <c r="I159" s="289"/>
      <c r="J159" s="290"/>
    </row>
    <row r="160" spans="1:10" s="275" customFormat="1" ht="15.75">
      <c r="A160" s="286" t="s">
        <v>802</v>
      </c>
      <c r="B160" s="491" t="s">
        <v>2124</v>
      </c>
      <c r="C160" s="287">
        <v>2</v>
      </c>
      <c r="D160" s="288">
        <v>8</v>
      </c>
      <c r="E160" s="288">
        <v>2</v>
      </c>
      <c r="F160" s="288">
        <v>9</v>
      </c>
      <c r="G160" s="288">
        <v>0</v>
      </c>
      <c r="H160" s="288">
        <v>0</v>
      </c>
      <c r="I160" s="289"/>
      <c r="J160" s="290"/>
    </row>
    <row r="161" spans="1:10" s="275" customFormat="1" ht="25.5">
      <c r="A161" s="281" t="s">
        <v>803</v>
      </c>
      <c r="B161" s="490" t="s">
        <v>1904</v>
      </c>
      <c r="C161" s="282">
        <v>2</v>
      </c>
      <c r="D161" s="283">
        <v>9</v>
      </c>
      <c r="E161" s="283">
        <v>0</v>
      </c>
      <c r="F161" s="283">
        <v>0</v>
      </c>
      <c r="G161" s="283">
        <v>0</v>
      </c>
      <c r="H161" s="283">
        <v>0</v>
      </c>
      <c r="I161" s="284"/>
      <c r="J161" s="285"/>
    </row>
    <row r="162" spans="1:10" s="275" customFormat="1" ht="15.75">
      <c r="A162" s="286" t="s">
        <v>1640</v>
      </c>
      <c r="B162" s="491" t="s">
        <v>1905</v>
      </c>
      <c r="C162" s="287">
        <v>2</v>
      </c>
      <c r="D162" s="288">
        <v>9</v>
      </c>
      <c r="E162" s="288">
        <v>1</v>
      </c>
      <c r="F162" s="288">
        <v>0</v>
      </c>
      <c r="G162" s="288">
        <v>0</v>
      </c>
      <c r="H162" s="288">
        <v>0</v>
      </c>
      <c r="I162" s="289"/>
      <c r="J162" s="290"/>
    </row>
    <row r="163" spans="1:10" s="275" customFormat="1" ht="15.75">
      <c r="A163" s="587" t="s">
        <v>2125</v>
      </c>
      <c r="B163" s="491" t="s">
        <v>1906</v>
      </c>
      <c r="C163" s="287">
        <v>2</v>
      </c>
      <c r="D163" s="288">
        <v>9</v>
      </c>
      <c r="E163" s="288">
        <v>1</v>
      </c>
      <c r="F163" s="288">
        <v>1</v>
      </c>
      <c r="G163" s="288">
        <v>0</v>
      </c>
      <c r="H163" s="288">
        <v>0</v>
      </c>
      <c r="I163" s="289"/>
      <c r="J163" s="290"/>
    </row>
    <row r="164" spans="1:10" s="275" customFormat="1" ht="25.5">
      <c r="A164" s="286" t="s">
        <v>2129</v>
      </c>
      <c r="B164" s="491" t="s">
        <v>1907</v>
      </c>
      <c r="C164" s="287">
        <v>2</v>
      </c>
      <c r="D164" s="288">
        <v>9</v>
      </c>
      <c r="E164" s="288">
        <v>1</v>
      </c>
      <c r="F164" s="288">
        <v>1</v>
      </c>
      <c r="G164" s="288">
        <v>1</v>
      </c>
      <c r="H164" s="288">
        <v>0</v>
      </c>
      <c r="I164" s="289"/>
      <c r="J164" s="290"/>
    </row>
    <row r="165" spans="1:10" s="275" customFormat="1" ht="38.25">
      <c r="A165" s="590" t="s">
        <v>2128</v>
      </c>
      <c r="B165" s="491" t="s">
        <v>1908</v>
      </c>
      <c r="C165" s="287">
        <v>2</v>
      </c>
      <c r="D165" s="288">
        <v>9</v>
      </c>
      <c r="E165" s="288">
        <v>1</v>
      </c>
      <c r="F165" s="288">
        <v>1</v>
      </c>
      <c r="G165" s="288">
        <v>1</v>
      </c>
      <c r="H165" s="288">
        <v>1</v>
      </c>
      <c r="I165" s="289"/>
      <c r="J165" s="290"/>
    </row>
    <row r="166" spans="1:10" s="275" customFormat="1" ht="25.5">
      <c r="A166" s="590" t="s">
        <v>2165</v>
      </c>
      <c r="B166" s="491" t="s">
        <v>1909</v>
      </c>
      <c r="C166" s="287">
        <v>2</v>
      </c>
      <c r="D166" s="288">
        <v>9</v>
      </c>
      <c r="E166" s="288">
        <v>1</v>
      </c>
      <c r="F166" s="288">
        <v>1</v>
      </c>
      <c r="G166" s="288">
        <v>1</v>
      </c>
      <c r="H166" s="288">
        <v>2</v>
      </c>
      <c r="I166" s="289"/>
      <c r="J166" s="290"/>
    </row>
    <row r="167" spans="1:10" s="275" customFormat="1" ht="25.5">
      <c r="A167" s="592" t="s">
        <v>2166</v>
      </c>
      <c r="B167" s="491" t="s">
        <v>1910</v>
      </c>
      <c r="C167" s="287">
        <v>2</v>
      </c>
      <c r="D167" s="288">
        <v>9</v>
      </c>
      <c r="E167" s="288">
        <v>1</v>
      </c>
      <c r="F167" s="288">
        <v>1</v>
      </c>
      <c r="G167" s="288">
        <v>1</v>
      </c>
      <c r="H167" s="288">
        <v>3</v>
      </c>
      <c r="I167" s="289"/>
      <c r="J167" s="290"/>
    </row>
    <row r="168" spans="1:10" s="275" customFormat="1" ht="25.5">
      <c r="A168" s="590" t="s">
        <v>2167</v>
      </c>
      <c r="B168" s="491" t="s">
        <v>1911</v>
      </c>
      <c r="C168" s="287">
        <v>2</v>
      </c>
      <c r="D168" s="288">
        <v>9</v>
      </c>
      <c r="E168" s="288">
        <v>1</v>
      </c>
      <c r="F168" s="288">
        <v>1</v>
      </c>
      <c r="G168" s="288">
        <v>1</v>
      </c>
      <c r="H168" s="288">
        <v>4</v>
      </c>
      <c r="I168" s="289"/>
      <c r="J168" s="290"/>
    </row>
    <row r="169" spans="1:10" s="275" customFormat="1" ht="25.5">
      <c r="A169" s="286" t="s">
        <v>2130</v>
      </c>
      <c r="B169" s="491" t="s">
        <v>1912</v>
      </c>
      <c r="C169" s="287">
        <v>2</v>
      </c>
      <c r="D169" s="288">
        <v>9</v>
      </c>
      <c r="E169" s="288">
        <v>1</v>
      </c>
      <c r="F169" s="288">
        <v>1</v>
      </c>
      <c r="G169" s="288">
        <v>2</v>
      </c>
      <c r="H169" s="288">
        <v>0</v>
      </c>
      <c r="I169" s="289"/>
      <c r="J169" s="290"/>
    </row>
    <row r="170" spans="1:10" s="275" customFormat="1" ht="25.5">
      <c r="A170" s="286" t="s">
        <v>2130</v>
      </c>
      <c r="B170" s="491" t="s">
        <v>1913</v>
      </c>
      <c r="C170" s="287">
        <v>2</v>
      </c>
      <c r="D170" s="288">
        <v>9</v>
      </c>
      <c r="E170" s="288">
        <v>1</v>
      </c>
      <c r="F170" s="288">
        <v>1</v>
      </c>
      <c r="G170" s="288">
        <v>2</v>
      </c>
      <c r="H170" s="288">
        <v>0</v>
      </c>
      <c r="I170" s="289"/>
      <c r="J170" s="290"/>
    </row>
    <row r="171" spans="1:10" s="275" customFormat="1" ht="25.5">
      <c r="A171" s="286" t="s">
        <v>2131</v>
      </c>
      <c r="B171" s="491" t="s">
        <v>1914</v>
      </c>
      <c r="C171" s="287">
        <v>2</v>
      </c>
      <c r="D171" s="288">
        <v>9</v>
      </c>
      <c r="E171" s="288">
        <v>1</v>
      </c>
      <c r="F171" s="288">
        <v>1</v>
      </c>
      <c r="G171" s="288">
        <v>3</v>
      </c>
      <c r="H171" s="288">
        <v>0</v>
      </c>
      <c r="I171" s="289"/>
      <c r="J171" s="290"/>
    </row>
    <row r="172" spans="1:10" s="275" customFormat="1" ht="25.5">
      <c r="A172" s="590" t="s">
        <v>2168</v>
      </c>
      <c r="B172" s="491" t="s">
        <v>1915</v>
      </c>
      <c r="C172" s="287">
        <v>2</v>
      </c>
      <c r="D172" s="288">
        <v>9</v>
      </c>
      <c r="E172" s="288">
        <v>1</v>
      </c>
      <c r="F172" s="288">
        <v>1</v>
      </c>
      <c r="G172" s="288">
        <v>3</v>
      </c>
      <c r="H172" s="288">
        <v>1</v>
      </c>
      <c r="I172" s="289"/>
      <c r="J172" s="290"/>
    </row>
    <row r="173" spans="1:10" s="275" customFormat="1" ht="25.5">
      <c r="A173" s="590" t="s">
        <v>2169</v>
      </c>
      <c r="B173" s="491" t="s">
        <v>1916</v>
      </c>
      <c r="C173" s="287">
        <v>2</v>
      </c>
      <c r="D173" s="288">
        <v>9</v>
      </c>
      <c r="E173" s="288">
        <v>1</v>
      </c>
      <c r="F173" s="288">
        <v>1</v>
      </c>
      <c r="G173" s="288">
        <v>3</v>
      </c>
      <c r="H173" s="288">
        <v>2</v>
      </c>
      <c r="I173" s="289"/>
      <c r="J173" s="290"/>
    </row>
    <row r="174" spans="1:10" s="275" customFormat="1" ht="25.5">
      <c r="A174" s="286" t="s">
        <v>2132</v>
      </c>
      <c r="B174" s="491" t="s">
        <v>1917</v>
      </c>
      <c r="C174" s="287">
        <v>2</v>
      </c>
      <c r="D174" s="288">
        <v>9</v>
      </c>
      <c r="E174" s="288">
        <v>1</v>
      </c>
      <c r="F174" s="288">
        <v>1</v>
      </c>
      <c r="G174" s="288">
        <v>4</v>
      </c>
      <c r="H174" s="288">
        <v>0</v>
      </c>
      <c r="I174" s="289"/>
      <c r="J174" s="290"/>
    </row>
    <row r="175" spans="1:10" s="275" customFormat="1" ht="25.5">
      <c r="A175" s="286" t="s">
        <v>2132</v>
      </c>
      <c r="B175" s="491" t="s">
        <v>1918</v>
      </c>
      <c r="C175" s="287">
        <v>2</v>
      </c>
      <c r="D175" s="288">
        <v>9</v>
      </c>
      <c r="E175" s="288">
        <v>1</v>
      </c>
      <c r="F175" s="288">
        <v>1</v>
      </c>
      <c r="G175" s="288">
        <v>4</v>
      </c>
      <c r="H175" s="288">
        <v>0</v>
      </c>
      <c r="I175" s="289"/>
      <c r="J175" s="290"/>
    </row>
    <row r="176" spans="1:10" s="275" customFormat="1" ht="15.75">
      <c r="A176" s="286" t="s">
        <v>2133</v>
      </c>
      <c r="B176" s="491" t="s">
        <v>1919</v>
      </c>
      <c r="C176" s="287">
        <v>2</v>
      </c>
      <c r="D176" s="288">
        <v>9</v>
      </c>
      <c r="E176" s="288">
        <v>1</v>
      </c>
      <c r="F176" s="288">
        <v>2</v>
      </c>
      <c r="G176" s="288">
        <v>0</v>
      </c>
      <c r="H176" s="288">
        <v>0</v>
      </c>
      <c r="I176" s="289"/>
      <c r="J176" s="290"/>
    </row>
    <row r="177" spans="1:10" s="275" customFormat="1" ht="25.5">
      <c r="A177" s="286" t="s">
        <v>2134</v>
      </c>
      <c r="B177" s="491" t="s">
        <v>1920</v>
      </c>
      <c r="C177" s="287">
        <v>2</v>
      </c>
      <c r="D177" s="288">
        <v>9</v>
      </c>
      <c r="E177" s="288">
        <v>1</v>
      </c>
      <c r="F177" s="288">
        <v>2</v>
      </c>
      <c r="G177" s="288">
        <v>1</v>
      </c>
      <c r="H177" s="288">
        <v>0</v>
      </c>
      <c r="I177" s="289"/>
      <c r="J177" s="290"/>
    </row>
    <row r="178" spans="1:10" s="275" customFormat="1" ht="38.25">
      <c r="A178" s="590" t="s">
        <v>2170</v>
      </c>
      <c r="B178" s="491" t="s">
        <v>1921</v>
      </c>
      <c r="C178" s="292">
        <v>2</v>
      </c>
      <c r="D178" s="293">
        <v>9</v>
      </c>
      <c r="E178" s="293">
        <v>1</v>
      </c>
      <c r="F178" s="293">
        <v>2</v>
      </c>
      <c r="G178" s="293">
        <v>1</v>
      </c>
      <c r="H178" s="293">
        <v>1</v>
      </c>
      <c r="I178" s="289"/>
      <c r="J178" s="290"/>
    </row>
    <row r="179" spans="1:10" s="275" customFormat="1" ht="25.5">
      <c r="A179" s="590" t="s">
        <v>2171</v>
      </c>
      <c r="B179" s="491" t="s">
        <v>1922</v>
      </c>
      <c r="C179" s="292">
        <v>2</v>
      </c>
      <c r="D179" s="293">
        <v>9</v>
      </c>
      <c r="E179" s="293">
        <v>1</v>
      </c>
      <c r="F179" s="293">
        <v>2</v>
      </c>
      <c r="G179" s="293">
        <v>1</v>
      </c>
      <c r="H179" s="293">
        <v>2</v>
      </c>
      <c r="I179" s="289"/>
      <c r="J179" s="290"/>
    </row>
    <row r="180" spans="1:10" s="275" customFormat="1" ht="25.5">
      <c r="A180" s="591" t="s">
        <v>2172</v>
      </c>
      <c r="B180" s="491" t="s">
        <v>1923</v>
      </c>
      <c r="C180" s="292">
        <v>2</v>
      </c>
      <c r="D180" s="293">
        <v>9</v>
      </c>
      <c r="E180" s="293">
        <v>1</v>
      </c>
      <c r="F180" s="293">
        <v>2</v>
      </c>
      <c r="G180" s="293">
        <v>1</v>
      </c>
      <c r="H180" s="293">
        <v>3</v>
      </c>
      <c r="I180" s="289"/>
      <c r="J180" s="290"/>
    </row>
    <row r="181" spans="1:10" s="275" customFormat="1" ht="25.5">
      <c r="A181" s="590" t="s">
        <v>2173</v>
      </c>
      <c r="B181" s="491" t="s">
        <v>1924</v>
      </c>
      <c r="C181" s="292">
        <v>2</v>
      </c>
      <c r="D181" s="293">
        <v>9</v>
      </c>
      <c r="E181" s="293">
        <v>1</v>
      </c>
      <c r="F181" s="293">
        <v>2</v>
      </c>
      <c r="G181" s="293">
        <v>1</v>
      </c>
      <c r="H181" s="293">
        <v>4</v>
      </c>
      <c r="I181" s="289"/>
      <c r="J181" s="290"/>
    </row>
    <row r="182" spans="1:10" s="275" customFormat="1" ht="25.5">
      <c r="A182" s="291" t="s">
        <v>2135</v>
      </c>
      <c r="B182" s="491" t="s">
        <v>1925</v>
      </c>
      <c r="C182" s="292">
        <v>2</v>
      </c>
      <c r="D182" s="293">
        <v>9</v>
      </c>
      <c r="E182" s="293">
        <v>1</v>
      </c>
      <c r="F182" s="293">
        <v>2</v>
      </c>
      <c r="G182" s="293">
        <v>3</v>
      </c>
      <c r="H182" s="293">
        <v>0</v>
      </c>
      <c r="I182" s="289"/>
      <c r="J182" s="290"/>
    </row>
    <row r="183" spans="1:10" s="275" customFormat="1" ht="25.5">
      <c r="A183" s="587" t="s">
        <v>2174</v>
      </c>
      <c r="B183" s="491" t="s">
        <v>1926</v>
      </c>
      <c r="C183" s="292">
        <v>2</v>
      </c>
      <c r="D183" s="293">
        <v>9</v>
      </c>
      <c r="E183" s="293">
        <v>1</v>
      </c>
      <c r="F183" s="293">
        <v>2</v>
      </c>
      <c r="G183" s="293">
        <v>2</v>
      </c>
      <c r="H183" s="293">
        <v>0</v>
      </c>
      <c r="I183" s="289"/>
      <c r="J183" s="290"/>
    </row>
    <row r="184" spans="1:10" s="275" customFormat="1" ht="25.5">
      <c r="A184" s="587" t="s">
        <v>2174</v>
      </c>
      <c r="B184" s="491" t="s">
        <v>1927</v>
      </c>
      <c r="C184" s="292">
        <v>2</v>
      </c>
      <c r="D184" s="293">
        <v>9</v>
      </c>
      <c r="E184" s="293">
        <v>1</v>
      </c>
      <c r="F184" s="293">
        <v>2</v>
      </c>
      <c r="G184" s="293">
        <v>2</v>
      </c>
      <c r="H184" s="293">
        <v>0</v>
      </c>
      <c r="I184" s="289"/>
      <c r="J184" s="290"/>
    </row>
    <row r="185" spans="1:10" s="275" customFormat="1" ht="25.5">
      <c r="A185" s="291" t="s">
        <v>2135</v>
      </c>
      <c r="B185" s="491" t="s">
        <v>1928</v>
      </c>
      <c r="C185" s="292">
        <v>2</v>
      </c>
      <c r="D185" s="293">
        <v>9</v>
      </c>
      <c r="E185" s="293">
        <v>1</v>
      </c>
      <c r="F185" s="293">
        <v>2</v>
      </c>
      <c r="G185" s="293">
        <v>3</v>
      </c>
      <c r="H185" s="293">
        <v>0</v>
      </c>
      <c r="I185" s="289"/>
      <c r="J185" s="290"/>
    </row>
    <row r="186" spans="1:10" s="275" customFormat="1" ht="25.5">
      <c r="A186" s="590" t="s">
        <v>2135</v>
      </c>
      <c r="B186" s="491" t="s">
        <v>1929</v>
      </c>
      <c r="C186" s="292">
        <v>2</v>
      </c>
      <c r="D186" s="293">
        <v>9</v>
      </c>
      <c r="E186" s="293">
        <v>1</v>
      </c>
      <c r="F186" s="293">
        <v>2</v>
      </c>
      <c r="G186" s="293">
        <v>3</v>
      </c>
      <c r="H186" s="293">
        <v>1</v>
      </c>
      <c r="I186" s="289"/>
      <c r="J186" s="290"/>
    </row>
    <row r="187" spans="1:10" s="275" customFormat="1" ht="25.5">
      <c r="A187" s="590" t="s">
        <v>2175</v>
      </c>
      <c r="B187" s="491" t="s">
        <v>1930</v>
      </c>
      <c r="C187" s="292">
        <v>2</v>
      </c>
      <c r="D187" s="293">
        <v>9</v>
      </c>
      <c r="E187" s="293">
        <v>1</v>
      </c>
      <c r="F187" s="293">
        <v>2</v>
      </c>
      <c r="G187" s="293">
        <v>3</v>
      </c>
      <c r="H187" s="293">
        <v>2</v>
      </c>
      <c r="I187" s="289"/>
      <c r="J187" s="290"/>
    </row>
    <row r="188" spans="1:10" s="275" customFormat="1" ht="25.5">
      <c r="A188" s="286" t="s">
        <v>2136</v>
      </c>
      <c r="B188" s="491" t="s">
        <v>1931</v>
      </c>
      <c r="C188" s="287">
        <v>2</v>
      </c>
      <c r="D188" s="288">
        <v>9</v>
      </c>
      <c r="E188" s="288">
        <v>1</v>
      </c>
      <c r="F188" s="288">
        <v>2</v>
      </c>
      <c r="G188" s="288">
        <v>4</v>
      </c>
      <c r="H188" s="288">
        <v>0</v>
      </c>
      <c r="I188" s="289"/>
      <c r="J188" s="290"/>
    </row>
    <row r="189" spans="1:10" s="275" customFormat="1" ht="25.5">
      <c r="A189" s="286" t="s">
        <v>2136</v>
      </c>
      <c r="B189" s="491" t="s">
        <v>1932</v>
      </c>
      <c r="C189" s="287">
        <v>2</v>
      </c>
      <c r="D189" s="288">
        <v>9</v>
      </c>
      <c r="E189" s="288">
        <v>1</v>
      </c>
      <c r="F189" s="288">
        <v>2</v>
      </c>
      <c r="G189" s="288">
        <v>4</v>
      </c>
      <c r="H189" s="288">
        <v>0</v>
      </c>
      <c r="I189" s="289"/>
      <c r="J189" s="290"/>
    </row>
    <row r="190" spans="1:10" s="275" customFormat="1" ht="25.5">
      <c r="A190" s="286" t="s">
        <v>2137</v>
      </c>
      <c r="B190" s="491" t="s">
        <v>1933</v>
      </c>
      <c r="C190" s="287">
        <v>2</v>
      </c>
      <c r="D190" s="288">
        <v>9</v>
      </c>
      <c r="E190" s="288">
        <v>1</v>
      </c>
      <c r="F190" s="288">
        <v>3</v>
      </c>
      <c r="G190" s="288">
        <v>0</v>
      </c>
      <c r="H190" s="288">
        <v>0</v>
      </c>
      <c r="I190" s="289"/>
      <c r="J190" s="290"/>
    </row>
    <row r="191" spans="1:10" s="275" customFormat="1" ht="25.5">
      <c r="A191" s="286" t="s">
        <v>2138</v>
      </c>
      <c r="B191" s="491" t="s">
        <v>1934</v>
      </c>
      <c r="C191" s="287">
        <v>2</v>
      </c>
      <c r="D191" s="288">
        <v>9</v>
      </c>
      <c r="E191" s="288">
        <v>1</v>
      </c>
      <c r="F191" s="288">
        <v>3</v>
      </c>
      <c r="G191" s="288">
        <v>1</v>
      </c>
      <c r="H191" s="288">
        <v>0</v>
      </c>
      <c r="I191" s="289"/>
      <c r="J191" s="290"/>
    </row>
    <row r="192" spans="1:10" s="275" customFormat="1" ht="25.5">
      <c r="A192" s="286" t="s">
        <v>2138</v>
      </c>
      <c r="B192" s="491" t="s">
        <v>1935</v>
      </c>
      <c r="C192" s="287">
        <v>2</v>
      </c>
      <c r="D192" s="288">
        <v>9</v>
      </c>
      <c r="E192" s="288">
        <v>1</v>
      </c>
      <c r="F192" s="288">
        <v>3</v>
      </c>
      <c r="G192" s="288">
        <v>1</v>
      </c>
      <c r="H192" s="288">
        <v>0</v>
      </c>
      <c r="I192" s="289"/>
      <c r="J192" s="290"/>
    </row>
    <row r="193" spans="1:10" s="275" customFormat="1" ht="25.5">
      <c r="A193" s="286" t="s">
        <v>2139</v>
      </c>
      <c r="B193" s="491" t="s">
        <v>1936</v>
      </c>
      <c r="C193" s="287">
        <v>2</v>
      </c>
      <c r="D193" s="288">
        <v>9</v>
      </c>
      <c r="E193" s="288">
        <v>1</v>
      </c>
      <c r="F193" s="288">
        <v>3</v>
      </c>
      <c r="G193" s="288">
        <v>2</v>
      </c>
      <c r="H193" s="288">
        <v>0</v>
      </c>
      <c r="I193" s="289"/>
      <c r="J193" s="290"/>
    </row>
    <row r="194" spans="1:10" s="275" customFormat="1" ht="25.5">
      <c r="A194" s="286" t="s">
        <v>2139</v>
      </c>
      <c r="B194" s="491" t="s">
        <v>1937</v>
      </c>
      <c r="C194" s="287">
        <v>2</v>
      </c>
      <c r="D194" s="288">
        <v>9</v>
      </c>
      <c r="E194" s="288">
        <v>1</v>
      </c>
      <c r="F194" s="288">
        <v>3</v>
      </c>
      <c r="G194" s="288">
        <v>2</v>
      </c>
      <c r="H194" s="288">
        <v>0</v>
      </c>
      <c r="I194" s="289"/>
      <c r="J194" s="290"/>
    </row>
    <row r="195" spans="1:10" s="275" customFormat="1" ht="25.5">
      <c r="A195" s="286" t="s">
        <v>2140</v>
      </c>
      <c r="B195" s="491" t="s">
        <v>1938</v>
      </c>
      <c r="C195" s="287">
        <v>2</v>
      </c>
      <c r="D195" s="288">
        <v>9</v>
      </c>
      <c r="E195" s="288">
        <v>1</v>
      </c>
      <c r="F195" s="288">
        <v>3</v>
      </c>
      <c r="G195" s="288">
        <v>3</v>
      </c>
      <c r="H195" s="288">
        <v>0</v>
      </c>
      <c r="I195" s="289"/>
      <c r="J195" s="290"/>
    </row>
    <row r="196" spans="1:10" s="275" customFormat="1" ht="25.5">
      <c r="A196" s="286" t="s">
        <v>2140</v>
      </c>
      <c r="B196" s="491" t="s">
        <v>1939</v>
      </c>
      <c r="C196" s="287">
        <v>2</v>
      </c>
      <c r="D196" s="288">
        <v>9</v>
      </c>
      <c r="E196" s="288">
        <v>1</v>
      </c>
      <c r="F196" s="288">
        <v>3</v>
      </c>
      <c r="G196" s="288">
        <v>3</v>
      </c>
      <c r="H196" s="288">
        <v>0</v>
      </c>
      <c r="I196" s="289"/>
      <c r="J196" s="290"/>
    </row>
    <row r="197" spans="1:10" s="275" customFormat="1" ht="25.5">
      <c r="A197" s="286" t="s">
        <v>2141</v>
      </c>
      <c r="B197" s="491" t="s">
        <v>1940</v>
      </c>
      <c r="C197" s="287">
        <v>2</v>
      </c>
      <c r="D197" s="288">
        <v>9</v>
      </c>
      <c r="E197" s="288">
        <v>1</v>
      </c>
      <c r="F197" s="288">
        <v>3</v>
      </c>
      <c r="G197" s="288">
        <v>4</v>
      </c>
      <c r="H197" s="288">
        <v>0</v>
      </c>
      <c r="I197" s="289"/>
      <c r="J197" s="290"/>
    </row>
    <row r="198" spans="1:10" s="275" customFormat="1" ht="25.5">
      <c r="A198" s="286" t="s">
        <v>2141</v>
      </c>
      <c r="B198" s="491" t="s">
        <v>1941</v>
      </c>
      <c r="C198" s="287">
        <v>2</v>
      </c>
      <c r="D198" s="288">
        <v>9</v>
      </c>
      <c r="E198" s="288">
        <v>1</v>
      </c>
      <c r="F198" s="288">
        <v>3</v>
      </c>
      <c r="G198" s="288">
        <v>4</v>
      </c>
      <c r="H198" s="288">
        <v>0</v>
      </c>
      <c r="I198" s="289"/>
      <c r="J198" s="290"/>
    </row>
    <row r="199" spans="1:10" s="275" customFormat="1" ht="25.5">
      <c r="A199" s="286" t="s">
        <v>2142</v>
      </c>
      <c r="B199" s="491" t="s">
        <v>1942</v>
      </c>
      <c r="C199" s="287">
        <v>2</v>
      </c>
      <c r="D199" s="288">
        <v>9</v>
      </c>
      <c r="E199" s="288">
        <v>1</v>
      </c>
      <c r="F199" s="288">
        <v>4</v>
      </c>
      <c r="G199" s="288">
        <v>0</v>
      </c>
      <c r="H199" s="288">
        <v>0</v>
      </c>
      <c r="I199" s="289"/>
      <c r="J199" s="290"/>
    </row>
    <row r="200" spans="1:10" s="275" customFormat="1" ht="25.5">
      <c r="A200" s="286" t="s">
        <v>2143</v>
      </c>
      <c r="B200" s="491" t="s">
        <v>1943</v>
      </c>
      <c r="C200" s="287">
        <v>2</v>
      </c>
      <c r="D200" s="288">
        <v>9</v>
      </c>
      <c r="E200" s="288">
        <v>1</v>
      </c>
      <c r="F200" s="288">
        <v>4</v>
      </c>
      <c r="G200" s="288">
        <v>1</v>
      </c>
      <c r="H200" s="288">
        <v>0</v>
      </c>
      <c r="I200" s="289"/>
      <c r="J200" s="290"/>
    </row>
    <row r="201" spans="1:10" s="275" customFormat="1" ht="25.5">
      <c r="A201" s="286" t="s">
        <v>2143</v>
      </c>
      <c r="B201" s="491" t="s">
        <v>1944</v>
      </c>
      <c r="C201" s="287">
        <v>2</v>
      </c>
      <c r="D201" s="288">
        <v>9</v>
      </c>
      <c r="E201" s="288">
        <v>1</v>
      </c>
      <c r="F201" s="288">
        <v>4</v>
      </c>
      <c r="G201" s="288">
        <v>1</v>
      </c>
      <c r="H201" s="288">
        <v>0</v>
      </c>
      <c r="I201" s="289"/>
      <c r="J201" s="290"/>
    </row>
    <row r="202" spans="1:10" s="275" customFormat="1" ht="25.5">
      <c r="A202" s="286" t="s">
        <v>2144</v>
      </c>
      <c r="B202" s="491" t="s">
        <v>1945</v>
      </c>
      <c r="C202" s="287">
        <v>2</v>
      </c>
      <c r="D202" s="288">
        <v>9</v>
      </c>
      <c r="E202" s="288">
        <v>1</v>
      </c>
      <c r="F202" s="288">
        <v>4</v>
      </c>
      <c r="G202" s="288">
        <v>2</v>
      </c>
      <c r="H202" s="288">
        <v>0</v>
      </c>
      <c r="I202" s="289"/>
      <c r="J202" s="290"/>
    </row>
    <row r="203" spans="1:10" s="275" customFormat="1" ht="25.5">
      <c r="A203" s="286" t="s">
        <v>2144</v>
      </c>
      <c r="B203" s="491" t="s">
        <v>1946</v>
      </c>
      <c r="C203" s="287">
        <v>2</v>
      </c>
      <c r="D203" s="288">
        <v>9</v>
      </c>
      <c r="E203" s="288">
        <v>1</v>
      </c>
      <c r="F203" s="288">
        <v>4</v>
      </c>
      <c r="G203" s="288">
        <v>2</v>
      </c>
      <c r="H203" s="288">
        <v>0</v>
      </c>
      <c r="I203" s="289"/>
      <c r="J203" s="290"/>
    </row>
    <row r="204" spans="1:10" s="275" customFormat="1" ht="25.5">
      <c r="A204" s="286" t="s">
        <v>2145</v>
      </c>
      <c r="B204" s="491" t="s">
        <v>1947</v>
      </c>
      <c r="C204" s="287">
        <v>2</v>
      </c>
      <c r="D204" s="288">
        <v>9</v>
      </c>
      <c r="E204" s="288">
        <v>1</v>
      </c>
      <c r="F204" s="288">
        <v>4</v>
      </c>
      <c r="G204" s="288">
        <v>3</v>
      </c>
      <c r="H204" s="288">
        <v>0</v>
      </c>
      <c r="I204" s="289"/>
      <c r="J204" s="290"/>
    </row>
    <row r="205" spans="1:10" s="275" customFormat="1" ht="25.5">
      <c r="A205" s="286" t="s">
        <v>2145</v>
      </c>
      <c r="B205" s="491" t="s">
        <v>1948</v>
      </c>
      <c r="C205" s="287">
        <v>2</v>
      </c>
      <c r="D205" s="288">
        <v>9</v>
      </c>
      <c r="E205" s="288">
        <v>1</v>
      </c>
      <c r="F205" s="288">
        <v>4</v>
      </c>
      <c r="G205" s="288">
        <v>3</v>
      </c>
      <c r="H205" s="288">
        <v>0</v>
      </c>
      <c r="I205" s="289"/>
      <c r="J205" s="290"/>
    </row>
    <row r="206" spans="1:10" s="275" customFormat="1" ht="25.5">
      <c r="A206" s="286" t="s">
        <v>2146</v>
      </c>
      <c r="B206" s="491" t="s">
        <v>1949</v>
      </c>
      <c r="C206" s="287">
        <v>2</v>
      </c>
      <c r="D206" s="288">
        <v>9</v>
      </c>
      <c r="E206" s="288">
        <v>1</v>
      </c>
      <c r="F206" s="288">
        <v>4</v>
      </c>
      <c r="G206" s="288">
        <v>4</v>
      </c>
      <c r="H206" s="288">
        <v>0</v>
      </c>
      <c r="I206" s="289"/>
      <c r="J206" s="290"/>
    </row>
    <row r="207" spans="1:10" s="275" customFormat="1" ht="25.5">
      <c r="A207" s="286" t="s">
        <v>2146</v>
      </c>
      <c r="B207" s="491" t="s">
        <v>1950</v>
      </c>
      <c r="C207" s="287">
        <v>2</v>
      </c>
      <c r="D207" s="288">
        <v>9</v>
      </c>
      <c r="E207" s="288">
        <v>1</v>
      </c>
      <c r="F207" s="288">
        <v>4</v>
      </c>
      <c r="G207" s="288">
        <v>4</v>
      </c>
      <c r="H207" s="288">
        <v>0</v>
      </c>
      <c r="I207" s="289"/>
      <c r="J207" s="290"/>
    </row>
    <row r="208" spans="1:10" s="275" customFormat="1" ht="15.75">
      <c r="A208" s="286" t="s">
        <v>1641</v>
      </c>
      <c r="B208" s="491" t="s">
        <v>1951</v>
      </c>
      <c r="C208" s="287">
        <v>2</v>
      </c>
      <c r="D208" s="288">
        <v>9</v>
      </c>
      <c r="E208" s="288">
        <v>2</v>
      </c>
      <c r="F208" s="288">
        <v>0</v>
      </c>
      <c r="G208" s="288">
        <v>0</v>
      </c>
      <c r="H208" s="288">
        <v>0</v>
      </c>
      <c r="I208" s="289"/>
      <c r="J208" s="290"/>
    </row>
    <row r="209" spans="1:10" s="275" customFormat="1" ht="25.5">
      <c r="A209" s="286" t="s">
        <v>2147</v>
      </c>
      <c r="B209" s="491" t="s">
        <v>1952</v>
      </c>
      <c r="C209" s="287">
        <v>2</v>
      </c>
      <c r="D209" s="288">
        <v>9</v>
      </c>
      <c r="E209" s="288">
        <v>2</v>
      </c>
      <c r="F209" s="288">
        <v>1</v>
      </c>
      <c r="G209" s="288">
        <v>0</v>
      </c>
      <c r="H209" s="288">
        <v>0</v>
      </c>
      <c r="I209" s="289"/>
      <c r="J209" s="290"/>
    </row>
    <row r="210" spans="1:10" s="275" customFormat="1" ht="25.5">
      <c r="A210" s="286" t="s">
        <v>2148</v>
      </c>
      <c r="B210" s="491" t="s">
        <v>1953</v>
      </c>
      <c r="C210" s="287">
        <v>2</v>
      </c>
      <c r="D210" s="288">
        <v>9</v>
      </c>
      <c r="E210" s="288">
        <v>2</v>
      </c>
      <c r="F210" s="288">
        <v>1</v>
      </c>
      <c r="G210" s="288">
        <v>1</v>
      </c>
      <c r="H210" s="288">
        <v>0</v>
      </c>
      <c r="I210" s="289"/>
      <c r="J210" s="290"/>
    </row>
    <row r="211" spans="1:10" s="275" customFormat="1" ht="25.5">
      <c r="A211" s="286" t="s">
        <v>2148</v>
      </c>
      <c r="B211" s="491" t="s">
        <v>1954</v>
      </c>
      <c r="C211" s="287">
        <v>2</v>
      </c>
      <c r="D211" s="288">
        <v>9</v>
      </c>
      <c r="E211" s="288">
        <v>2</v>
      </c>
      <c r="F211" s="288">
        <v>1</v>
      </c>
      <c r="G211" s="288">
        <v>1</v>
      </c>
      <c r="H211" s="288">
        <v>0</v>
      </c>
      <c r="I211" s="289"/>
      <c r="J211" s="290"/>
    </row>
    <row r="212" spans="1:10" s="275" customFormat="1" ht="25.5">
      <c r="A212" s="286" t="s">
        <v>2149</v>
      </c>
      <c r="B212" s="491" t="s">
        <v>1642</v>
      </c>
      <c r="C212" s="287">
        <v>2</v>
      </c>
      <c r="D212" s="288">
        <v>9</v>
      </c>
      <c r="E212" s="288">
        <v>2</v>
      </c>
      <c r="F212" s="288">
        <v>1</v>
      </c>
      <c r="G212" s="288">
        <v>2</v>
      </c>
      <c r="H212" s="288">
        <v>0</v>
      </c>
      <c r="I212" s="289"/>
      <c r="J212" s="290"/>
    </row>
    <row r="213" spans="1:10" s="275" customFormat="1" ht="25.5">
      <c r="A213" s="286" t="s">
        <v>2149</v>
      </c>
      <c r="B213" s="491" t="s">
        <v>1643</v>
      </c>
      <c r="C213" s="287">
        <v>2</v>
      </c>
      <c r="D213" s="288">
        <v>9</v>
      </c>
      <c r="E213" s="288">
        <v>2</v>
      </c>
      <c r="F213" s="288">
        <v>1</v>
      </c>
      <c r="G213" s="288">
        <v>2</v>
      </c>
      <c r="H213" s="288">
        <v>0</v>
      </c>
      <c r="I213" s="289"/>
      <c r="J213" s="290"/>
    </row>
    <row r="214" spans="1:10" s="275" customFormat="1" ht="25.5">
      <c r="A214" s="286" t="s">
        <v>2150</v>
      </c>
      <c r="B214" s="491" t="s">
        <v>1644</v>
      </c>
      <c r="C214" s="287">
        <v>2</v>
      </c>
      <c r="D214" s="288">
        <v>9</v>
      </c>
      <c r="E214" s="288">
        <v>2</v>
      </c>
      <c r="F214" s="288">
        <v>1</v>
      </c>
      <c r="G214" s="288">
        <v>3</v>
      </c>
      <c r="H214" s="288">
        <v>0</v>
      </c>
      <c r="I214" s="289"/>
      <c r="J214" s="290"/>
    </row>
    <row r="215" spans="1:10" s="275" customFormat="1" ht="25.5">
      <c r="A215" s="286" t="s">
        <v>2150</v>
      </c>
      <c r="B215" s="491" t="s">
        <v>1645</v>
      </c>
      <c r="C215" s="287">
        <v>2</v>
      </c>
      <c r="D215" s="288">
        <v>9</v>
      </c>
      <c r="E215" s="288">
        <v>2</v>
      </c>
      <c r="F215" s="288">
        <v>1</v>
      </c>
      <c r="G215" s="288">
        <v>3</v>
      </c>
      <c r="H215" s="288">
        <v>0</v>
      </c>
      <c r="I215" s="289"/>
      <c r="J215" s="290"/>
    </row>
    <row r="216" spans="1:10" s="275" customFormat="1" ht="25.5">
      <c r="A216" s="286" t="s">
        <v>2151</v>
      </c>
      <c r="B216" s="491" t="s">
        <v>1646</v>
      </c>
      <c r="C216" s="287">
        <v>2</v>
      </c>
      <c r="D216" s="288">
        <v>9</v>
      </c>
      <c r="E216" s="288">
        <v>2</v>
      </c>
      <c r="F216" s="288">
        <v>1</v>
      </c>
      <c r="G216" s="288">
        <v>4</v>
      </c>
      <c r="H216" s="288">
        <v>0</v>
      </c>
      <c r="I216" s="289"/>
      <c r="J216" s="290"/>
    </row>
    <row r="217" spans="1:10" s="275" customFormat="1" ht="25.5">
      <c r="A217" s="286" t="s">
        <v>2151</v>
      </c>
      <c r="B217" s="491" t="s">
        <v>1647</v>
      </c>
      <c r="C217" s="287">
        <v>2</v>
      </c>
      <c r="D217" s="288">
        <v>9</v>
      </c>
      <c r="E217" s="288">
        <v>2</v>
      </c>
      <c r="F217" s="288">
        <v>1</v>
      </c>
      <c r="G217" s="288">
        <v>4</v>
      </c>
      <c r="H217" s="288">
        <v>0</v>
      </c>
      <c r="I217" s="289"/>
      <c r="J217" s="290"/>
    </row>
    <row r="218" spans="1:10" s="275" customFormat="1" ht="25.5">
      <c r="A218" s="286" t="s">
        <v>2152</v>
      </c>
      <c r="B218" s="491" t="s">
        <v>1648</v>
      </c>
      <c r="C218" s="287">
        <v>2</v>
      </c>
      <c r="D218" s="288">
        <v>9</v>
      </c>
      <c r="E218" s="288">
        <v>2</v>
      </c>
      <c r="F218" s="288">
        <v>2</v>
      </c>
      <c r="G218" s="288">
        <v>0</v>
      </c>
      <c r="H218" s="288">
        <v>0</v>
      </c>
      <c r="I218" s="289"/>
      <c r="J218" s="290"/>
    </row>
    <row r="219" spans="1:10" s="275" customFormat="1" ht="25.5">
      <c r="A219" s="286" t="s">
        <v>2153</v>
      </c>
      <c r="B219" s="491" t="s">
        <v>1649</v>
      </c>
      <c r="C219" s="287">
        <v>2</v>
      </c>
      <c r="D219" s="288">
        <v>9</v>
      </c>
      <c r="E219" s="288">
        <v>2</v>
      </c>
      <c r="F219" s="288">
        <v>2</v>
      </c>
      <c r="G219" s="288">
        <v>1</v>
      </c>
      <c r="H219" s="288">
        <v>0</v>
      </c>
      <c r="I219" s="289"/>
      <c r="J219" s="290"/>
    </row>
    <row r="220" spans="1:10" s="275" customFormat="1" ht="25.5">
      <c r="A220" s="286" t="s">
        <v>2153</v>
      </c>
      <c r="B220" s="491" t="s">
        <v>1650</v>
      </c>
      <c r="C220" s="287">
        <v>2</v>
      </c>
      <c r="D220" s="288">
        <v>9</v>
      </c>
      <c r="E220" s="288">
        <v>2</v>
      </c>
      <c r="F220" s="288">
        <v>2</v>
      </c>
      <c r="G220" s="288">
        <v>1</v>
      </c>
      <c r="H220" s="288">
        <v>0</v>
      </c>
      <c r="I220" s="289"/>
      <c r="J220" s="290"/>
    </row>
    <row r="221" spans="1:10" s="275" customFormat="1" ht="25.5">
      <c r="A221" s="286" t="s">
        <v>2154</v>
      </c>
      <c r="B221" s="491" t="s">
        <v>1651</v>
      </c>
      <c r="C221" s="287">
        <v>2</v>
      </c>
      <c r="D221" s="288">
        <v>9</v>
      </c>
      <c r="E221" s="288">
        <v>2</v>
      </c>
      <c r="F221" s="288">
        <v>2</v>
      </c>
      <c r="G221" s="288">
        <v>2</v>
      </c>
      <c r="H221" s="288">
        <v>0</v>
      </c>
      <c r="I221" s="289"/>
      <c r="J221" s="290"/>
    </row>
    <row r="222" spans="1:10" s="275" customFormat="1" ht="25.5">
      <c r="A222" s="286" t="s">
        <v>2154</v>
      </c>
      <c r="B222" s="491" t="s">
        <v>1652</v>
      </c>
      <c r="C222" s="287">
        <v>2</v>
      </c>
      <c r="D222" s="288">
        <v>9</v>
      </c>
      <c r="E222" s="288">
        <v>2</v>
      </c>
      <c r="F222" s="288">
        <v>2</v>
      </c>
      <c r="G222" s="288">
        <v>2</v>
      </c>
      <c r="H222" s="288">
        <v>0</v>
      </c>
      <c r="I222" s="289"/>
      <c r="J222" s="290"/>
    </row>
    <row r="223" spans="1:10" s="275" customFormat="1" ht="25.5">
      <c r="A223" s="286" t="s">
        <v>2155</v>
      </c>
      <c r="B223" s="491" t="s">
        <v>1653</v>
      </c>
      <c r="C223" s="287">
        <v>2</v>
      </c>
      <c r="D223" s="288">
        <v>9</v>
      </c>
      <c r="E223" s="288">
        <v>2</v>
      </c>
      <c r="F223" s="288">
        <v>2</v>
      </c>
      <c r="G223" s="288">
        <v>3</v>
      </c>
      <c r="H223" s="288">
        <v>0</v>
      </c>
      <c r="I223" s="289"/>
      <c r="J223" s="290"/>
    </row>
    <row r="224" spans="1:10" s="275" customFormat="1" ht="25.5">
      <c r="A224" s="286" t="s">
        <v>2155</v>
      </c>
      <c r="B224" s="491" t="s">
        <v>1654</v>
      </c>
      <c r="C224" s="287">
        <v>2</v>
      </c>
      <c r="D224" s="288">
        <v>9</v>
      </c>
      <c r="E224" s="288">
        <v>2</v>
      </c>
      <c r="F224" s="288">
        <v>2</v>
      </c>
      <c r="G224" s="288">
        <v>3</v>
      </c>
      <c r="H224" s="288">
        <v>0</v>
      </c>
      <c r="I224" s="289"/>
      <c r="J224" s="290"/>
    </row>
    <row r="225" spans="1:10" s="275" customFormat="1" ht="25.5">
      <c r="A225" s="286" t="s">
        <v>2156</v>
      </c>
      <c r="B225" s="491" t="s">
        <v>1655</v>
      </c>
      <c r="C225" s="287">
        <v>2</v>
      </c>
      <c r="D225" s="288">
        <v>9</v>
      </c>
      <c r="E225" s="288">
        <v>2</v>
      </c>
      <c r="F225" s="288">
        <v>2</v>
      </c>
      <c r="G225" s="288">
        <v>4</v>
      </c>
      <c r="H225" s="288">
        <v>0</v>
      </c>
      <c r="I225" s="289"/>
      <c r="J225" s="290"/>
    </row>
    <row r="226" spans="1:10" s="275" customFormat="1" ht="25.5">
      <c r="A226" s="286" t="s">
        <v>2156</v>
      </c>
      <c r="B226" s="491" t="s">
        <v>1656</v>
      </c>
      <c r="C226" s="287">
        <v>2</v>
      </c>
      <c r="D226" s="288">
        <v>9</v>
      </c>
      <c r="E226" s="288">
        <v>2</v>
      </c>
      <c r="F226" s="288">
        <v>2</v>
      </c>
      <c r="G226" s="288">
        <v>4</v>
      </c>
      <c r="H226" s="288">
        <v>0</v>
      </c>
      <c r="I226" s="289"/>
      <c r="J226" s="290"/>
    </row>
    <row r="227" spans="1:10" s="275" customFormat="1" ht="15.75">
      <c r="A227" s="286" t="s">
        <v>2157</v>
      </c>
      <c r="B227" s="491" t="s">
        <v>1657</v>
      </c>
      <c r="C227" s="287">
        <v>2</v>
      </c>
      <c r="D227" s="288">
        <v>9</v>
      </c>
      <c r="E227" s="288">
        <v>2</v>
      </c>
      <c r="F227" s="288">
        <v>3</v>
      </c>
      <c r="G227" s="288">
        <v>0</v>
      </c>
      <c r="H227" s="288">
        <v>0</v>
      </c>
      <c r="I227" s="289"/>
      <c r="J227" s="290"/>
    </row>
    <row r="228" spans="1:10" s="275" customFormat="1" ht="25.5">
      <c r="A228" s="286" t="s">
        <v>2158</v>
      </c>
      <c r="B228" s="491" t="s">
        <v>1658</v>
      </c>
      <c r="C228" s="287">
        <v>2</v>
      </c>
      <c r="D228" s="288">
        <v>9</v>
      </c>
      <c r="E228" s="288">
        <v>2</v>
      </c>
      <c r="F228" s="288">
        <v>3</v>
      </c>
      <c r="G228" s="288">
        <v>1</v>
      </c>
      <c r="H228" s="288">
        <v>0</v>
      </c>
      <c r="I228" s="289"/>
      <c r="J228" s="290"/>
    </row>
    <row r="229" spans="1:10" s="275" customFormat="1" ht="25.5">
      <c r="A229" s="286" t="s">
        <v>2158</v>
      </c>
      <c r="B229" s="491" t="s">
        <v>1659</v>
      </c>
      <c r="C229" s="287">
        <v>2</v>
      </c>
      <c r="D229" s="288">
        <v>9</v>
      </c>
      <c r="E229" s="288">
        <v>2</v>
      </c>
      <c r="F229" s="288">
        <v>3</v>
      </c>
      <c r="G229" s="288">
        <v>1</v>
      </c>
      <c r="H229" s="288">
        <v>0</v>
      </c>
      <c r="I229" s="289"/>
      <c r="J229" s="290"/>
    </row>
    <row r="230" spans="1:10" s="275" customFormat="1" ht="25.5">
      <c r="A230" s="286" t="s">
        <v>2160</v>
      </c>
      <c r="B230" s="491" t="s">
        <v>1660</v>
      </c>
      <c r="C230" s="287">
        <v>2</v>
      </c>
      <c r="D230" s="288">
        <v>9</v>
      </c>
      <c r="E230" s="288">
        <v>2</v>
      </c>
      <c r="F230" s="288">
        <v>3</v>
      </c>
      <c r="G230" s="288">
        <v>2</v>
      </c>
      <c r="H230" s="288">
        <v>0</v>
      </c>
      <c r="I230" s="289"/>
      <c r="J230" s="290"/>
    </row>
    <row r="231" spans="1:10" s="275" customFormat="1" ht="25.5">
      <c r="A231" s="286" t="s">
        <v>2161</v>
      </c>
      <c r="B231" s="491" t="s">
        <v>1661</v>
      </c>
      <c r="C231" s="287">
        <v>2</v>
      </c>
      <c r="D231" s="288">
        <v>9</v>
      </c>
      <c r="E231" s="288">
        <v>2</v>
      </c>
      <c r="F231" s="288">
        <v>3</v>
      </c>
      <c r="G231" s="288">
        <v>2</v>
      </c>
      <c r="H231" s="288">
        <v>0</v>
      </c>
      <c r="I231" s="289"/>
      <c r="J231" s="290"/>
    </row>
    <row r="232" spans="1:10" s="275" customFormat="1" ht="25.5">
      <c r="A232" s="286" t="s">
        <v>2159</v>
      </c>
      <c r="B232" s="491" t="s">
        <v>1662</v>
      </c>
      <c r="C232" s="287">
        <v>2</v>
      </c>
      <c r="D232" s="288">
        <v>9</v>
      </c>
      <c r="E232" s="288">
        <v>2</v>
      </c>
      <c r="F232" s="288">
        <v>3</v>
      </c>
      <c r="G232" s="288">
        <v>3</v>
      </c>
      <c r="H232" s="288">
        <v>0</v>
      </c>
      <c r="I232" s="289"/>
      <c r="J232" s="290"/>
    </row>
    <row r="233" spans="1:10" s="275" customFormat="1" ht="25.5">
      <c r="A233" s="286" t="s">
        <v>2159</v>
      </c>
      <c r="B233" s="491" t="s">
        <v>1663</v>
      </c>
      <c r="C233" s="287">
        <v>2</v>
      </c>
      <c r="D233" s="288">
        <v>9</v>
      </c>
      <c r="E233" s="288">
        <v>2</v>
      </c>
      <c r="F233" s="288">
        <v>3</v>
      </c>
      <c r="G233" s="288">
        <v>3</v>
      </c>
      <c r="H233" s="288">
        <v>0</v>
      </c>
      <c r="I233" s="289"/>
      <c r="J233" s="290"/>
    </row>
    <row r="234" spans="1:10" s="275" customFormat="1" ht="25.5">
      <c r="A234" s="286" t="s">
        <v>2162</v>
      </c>
      <c r="B234" s="491" t="s">
        <v>1664</v>
      </c>
      <c r="C234" s="287">
        <v>2</v>
      </c>
      <c r="D234" s="288">
        <v>9</v>
      </c>
      <c r="E234" s="288">
        <v>2</v>
      </c>
      <c r="F234" s="288">
        <v>3</v>
      </c>
      <c r="G234" s="288">
        <v>4</v>
      </c>
      <c r="H234" s="288">
        <v>0</v>
      </c>
      <c r="I234" s="289"/>
      <c r="J234" s="290"/>
    </row>
    <row r="235" spans="1:10" s="275" customFormat="1" ht="25.5">
      <c r="A235" s="286" t="s">
        <v>2162</v>
      </c>
      <c r="B235" s="491" t="s">
        <v>1665</v>
      </c>
      <c r="C235" s="287">
        <v>2</v>
      </c>
      <c r="D235" s="288">
        <v>9</v>
      </c>
      <c r="E235" s="288">
        <v>2</v>
      </c>
      <c r="F235" s="288">
        <v>3</v>
      </c>
      <c r="G235" s="288">
        <v>4</v>
      </c>
      <c r="H235" s="288">
        <v>0</v>
      </c>
      <c r="I235" s="289"/>
      <c r="J235" s="290"/>
    </row>
    <row r="236" spans="1:10" s="275" customFormat="1" ht="25.5">
      <c r="A236" s="286" t="s">
        <v>2163</v>
      </c>
      <c r="B236" s="491" t="s">
        <v>1666</v>
      </c>
      <c r="C236" s="287">
        <v>2</v>
      </c>
      <c r="D236" s="288">
        <v>9</v>
      </c>
      <c r="E236" s="288">
        <v>3</v>
      </c>
      <c r="F236" s="288">
        <v>0</v>
      </c>
      <c r="G236" s="288">
        <v>0</v>
      </c>
      <c r="H236" s="288">
        <v>0</v>
      </c>
      <c r="I236" s="289"/>
      <c r="J236" s="290"/>
    </row>
    <row r="237" spans="1:10" s="275" customFormat="1" ht="25.5">
      <c r="A237" s="286" t="s">
        <v>2164</v>
      </c>
      <c r="B237" s="491" t="s">
        <v>1667</v>
      </c>
      <c r="C237" s="287">
        <v>2</v>
      </c>
      <c r="D237" s="288">
        <v>9</v>
      </c>
      <c r="E237" s="288">
        <v>3</v>
      </c>
      <c r="F237" s="288">
        <v>1</v>
      </c>
      <c r="G237" s="288">
        <v>0</v>
      </c>
      <c r="H237" s="288">
        <v>0</v>
      </c>
      <c r="I237" s="289"/>
      <c r="J237" s="290"/>
    </row>
    <row r="238" spans="1:10" s="275" customFormat="1" ht="38.25">
      <c r="A238" s="286" t="s">
        <v>2176</v>
      </c>
      <c r="B238" s="491" t="s">
        <v>1668</v>
      </c>
      <c r="C238" s="287">
        <v>2</v>
      </c>
      <c r="D238" s="288">
        <v>9</v>
      </c>
      <c r="E238" s="288">
        <v>3</v>
      </c>
      <c r="F238" s="288">
        <v>1</v>
      </c>
      <c r="G238" s="288">
        <v>1</v>
      </c>
      <c r="H238" s="288">
        <v>0</v>
      </c>
      <c r="I238" s="289"/>
      <c r="J238" s="290"/>
    </row>
    <row r="239" spans="1:10" s="275" customFormat="1" ht="38.25">
      <c r="A239" s="590" t="s">
        <v>2178</v>
      </c>
      <c r="B239" s="491" t="s">
        <v>1669</v>
      </c>
      <c r="C239" s="287">
        <v>2</v>
      </c>
      <c r="D239" s="288">
        <v>9</v>
      </c>
      <c r="E239" s="288">
        <v>3</v>
      </c>
      <c r="F239" s="288">
        <v>1</v>
      </c>
      <c r="G239" s="288">
        <v>1</v>
      </c>
      <c r="H239" s="288">
        <v>1</v>
      </c>
      <c r="I239" s="289"/>
      <c r="J239" s="290"/>
    </row>
    <row r="240" spans="1:10" s="275" customFormat="1" ht="51">
      <c r="A240" s="590" t="s">
        <v>2179</v>
      </c>
      <c r="B240" s="491" t="s">
        <v>1670</v>
      </c>
      <c r="C240" s="287">
        <v>2</v>
      </c>
      <c r="D240" s="288">
        <v>9</v>
      </c>
      <c r="E240" s="288">
        <v>3</v>
      </c>
      <c r="F240" s="288">
        <v>1</v>
      </c>
      <c r="G240" s="288">
        <v>1</v>
      </c>
      <c r="H240" s="288">
        <v>2</v>
      </c>
      <c r="I240" s="289"/>
      <c r="J240" s="290"/>
    </row>
    <row r="241" spans="1:10" s="275" customFormat="1" ht="38.25">
      <c r="A241" s="590" t="s">
        <v>2180</v>
      </c>
      <c r="B241" s="491" t="s">
        <v>1671</v>
      </c>
      <c r="C241" s="287">
        <v>2</v>
      </c>
      <c r="D241" s="288">
        <v>9</v>
      </c>
      <c r="E241" s="288">
        <v>3</v>
      </c>
      <c r="F241" s="288">
        <v>1</v>
      </c>
      <c r="G241" s="288">
        <v>1</v>
      </c>
      <c r="H241" s="288">
        <v>3</v>
      </c>
      <c r="I241" s="289"/>
      <c r="J241" s="290"/>
    </row>
    <row r="242" spans="1:10" s="275" customFormat="1" ht="38.25">
      <c r="A242" s="590" t="s">
        <v>2181</v>
      </c>
      <c r="B242" s="491" t="s">
        <v>1672</v>
      </c>
      <c r="C242" s="287">
        <v>2</v>
      </c>
      <c r="D242" s="288">
        <v>9</v>
      </c>
      <c r="E242" s="288">
        <v>3</v>
      </c>
      <c r="F242" s="288">
        <v>1</v>
      </c>
      <c r="G242" s="288">
        <v>1</v>
      </c>
      <c r="H242" s="288">
        <v>4</v>
      </c>
      <c r="I242" s="289"/>
      <c r="J242" s="290"/>
    </row>
    <row r="243" spans="1:10" s="275" customFormat="1" ht="38.25">
      <c r="A243" s="590" t="s">
        <v>2182</v>
      </c>
      <c r="B243" s="491" t="s">
        <v>1673</v>
      </c>
      <c r="C243" s="287">
        <v>2</v>
      </c>
      <c r="D243" s="288">
        <v>9</v>
      </c>
      <c r="E243" s="288">
        <v>3</v>
      </c>
      <c r="F243" s="288">
        <v>1</v>
      </c>
      <c r="G243" s="288">
        <v>1</v>
      </c>
      <c r="H243" s="288">
        <v>5</v>
      </c>
      <c r="I243" s="289"/>
      <c r="J243" s="290"/>
    </row>
    <row r="244" spans="1:10" s="275" customFormat="1" ht="38.25">
      <c r="A244" s="286" t="s">
        <v>2183</v>
      </c>
      <c r="B244" s="491" t="s">
        <v>1674</v>
      </c>
      <c r="C244" s="287">
        <v>2</v>
      </c>
      <c r="D244" s="288">
        <v>9</v>
      </c>
      <c r="E244" s="288">
        <v>3</v>
      </c>
      <c r="F244" s="288">
        <v>1</v>
      </c>
      <c r="G244" s="288">
        <v>2</v>
      </c>
      <c r="H244" s="288">
        <v>0</v>
      </c>
      <c r="I244" s="289"/>
      <c r="J244" s="290"/>
    </row>
    <row r="245" spans="1:10" s="275" customFormat="1" ht="38.25">
      <c r="A245" s="286" t="s">
        <v>2183</v>
      </c>
      <c r="B245" s="491" t="s">
        <v>1675</v>
      </c>
      <c r="C245" s="287">
        <v>2</v>
      </c>
      <c r="D245" s="288">
        <v>9</v>
      </c>
      <c r="E245" s="288">
        <v>3</v>
      </c>
      <c r="F245" s="288">
        <v>1</v>
      </c>
      <c r="G245" s="288">
        <v>2</v>
      </c>
      <c r="H245" s="288">
        <v>0</v>
      </c>
      <c r="I245" s="289"/>
      <c r="J245" s="290"/>
    </row>
    <row r="246" spans="1:10" s="275" customFormat="1" ht="38.25">
      <c r="A246" s="286" t="s">
        <v>2184</v>
      </c>
      <c r="B246" s="491" t="s">
        <v>1676</v>
      </c>
      <c r="C246" s="287">
        <v>2</v>
      </c>
      <c r="D246" s="288">
        <v>9</v>
      </c>
      <c r="E246" s="288">
        <v>3</v>
      </c>
      <c r="F246" s="288">
        <v>1</v>
      </c>
      <c r="G246" s="288">
        <v>3</v>
      </c>
      <c r="H246" s="288">
        <v>0</v>
      </c>
      <c r="I246" s="289"/>
      <c r="J246" s="290"/>
    </row>
    <row r="247" spans="1:10" s="275" customFormat="1" ht="38.25">
      <c r="A247" s="587" t="s">
        <v>2185</v>
      </c>
      <c r="B247" s="491" t="s">
        <v>1677</v>
      </c>
      <c r="C247" s="287">
        <v>2</v>
      </c>
      <c r="D247" s="288">
        <v>9</v>
      </c>
      <c r="E247" s="288">
        <v>3</v>
      </c>
      <c r="F247" s="288">
        <v>1</v>
      </c>
      <c r="G247" s="288">
        <v>3</v>
      </c>
      <c r="H247" s="288">
        <v>1</v>
      </c>
      <c r="I247" s="289"/>
      <c r="J247" s="290"/>
    </row>
    <row r="248" spans="1:10" s="275" customFormat="1" ht="38.25">
      <c r="A248" s="590" t="s">
        <v>2186</v>
      </c>
      <c r="B248" s="491" t="s">
        <v>1678</v>
      </c>
      <c r="C248" s="287">
        <v>2</v>
      </c>
      <c r="D248" s="288">
        <v>9</v>
      </c>
      <c r="E248" s="288">
        <v>3</v>
      </c>
      <c r="F248" s="288">
        <v>1</v>
      </c>
      <c r="G248" s="288">
        <v>3</v>
      </c>
      <c r="H248" s="288">
        <v>2</v>
      </c>
      <c r="I248" s="289"/>
      <c r="J248" s="290"/>
    </row>
    <row r="249" spans="1:10" s="275" customFormat="1" ht="51">
      <c r="A249" s="590" t="s">
        <v>2187</v>
      </c>
      <c r="B249" s="491" t="s">
        <v>1679</v>
      </c>
      <c r="C249" s="287">
        <v>2</v>
      </c>
      <c r="D249" s="288">
        <v>9</v>
      </c>
      <c r="E249" s="288">
        <v>3</v>
      </c>
      <c r="F249" s="288">
        <v>1</v>
      </c>
      <c r="G249" s="288">
        <v>3</v>
      </c>
      <c r="H249" s="288">
        <v>3</v>
      </c>
      <c r="I249" s="289"/>
      <c r="J249" s="290"/>
    </row>
    <row r="250" spans="1:10" s="275" customFormat="1" ht="38.25">
      <c r="A250" s="286" t="s">
        <v>2188</v>
      </c>
      <c r="B250" s="491" t="s">
        <v>1680</v>
      </c>
      <c r="C250" s="287">
        <v>2</v>
      </c>
      <c r="D250" s="288">
        <v>9</v>
      </c>
      <c r="E250" s="288">
        <v>3</v>
      </c>
      <c r="F250" s="288">
        <v>1</v>
      </c>
      <c r="G250" s="288">
        <v>4</v>
      </c>
      <c r="H250" s="288">
        <v>0</v>
      </c>
      <c r="I250" s="289"/>
      <c r="J250" s="290"/>
    </row>
    <row r="251" spans="1:10" s="275" customFormat="1" ht="38.25">
      <c r="A251" s="590" t="s">
        <v>2189</v>
      </c>
      <c r="B251" s="491" t="s">
        <v>1681</v>
      </c>
      <c r="C251" s="287">
        <v>2</v>
      </c>
      <c r="D251" s="288">
        <v>9</v>
      </c>
      <c r="E251" s="288">
        <v>3</v>
      </c>
      <c r="F251" s="288">
        <v>1</v>
      </c>
      <c r="G251" s="288">
        <v>4</v>
      </c>
      <c r="H251" s="288">
        <v>1</v>
      </c>
      <c r="I251" s="289"/>
      <c r="J251" s="290"/>
    </row>
    <row r="252" spans="1:10" s="275" customFormat="1" ht="38.25">
      <c r="A252" s="590" t="s">
        <v>2190</v>
      </c>
      <c r="B252" s="491" t="s">
        <v>1682</v>
      </c>
      <c r="C252" s="287">
        <v>2</v>
      </c>
      <c r="D252" s="288">
        <v>9</v>
      </c>
      <c r="E252" s="288">
        <v>3</v>
      </c>
      <c r="F252" s="288">
        <v>1</v>
      </c>
      <c r="G252" s="288">
        <v>4</v>
      </c>
      <c r="H252" s="288">
        <v>2</v>
      </c>
      <c r="I252" s="289"/>
      <c r="J252" s="290"/>
    </row>
    <row r="253" spans="1:10" s="275" customFormat="1" ht="15.75">
      <c r="A253" s="286" t="s">
        <v>2191</v>
      </c>
      <c r="B253" s="491" t="s">
        <v>1683</v>
      </c>
      <c r="C253" s="287">
        <v>2</v>
      </c>
      <c r="D253" s="288">
        <v>9</v>
      </c>
      <c r="E253" s="288">
        <v>3</v>
      </c>
      <c r="F253" s="288">
        <v>2</v>
      </c>
      <c r="G253" s="288">
        <v>0</v>
      </c>
      <c r="H253" s="288">
        <v>0</v>
      </c>
      <c r="I253" s="289"/>
      <c r="J253" s="290"/>
    </row>
    <row r="254" spans="1:10" s="275" customFormat="1" ht="25.5">
      <c r="A254" s="286" t="s">
        <v>2192</v>
      </c>
      <c r="B254" s="491" t="s">
        <v>1684</v>
      </c>
      <c r="C254" s="287">
        <v>2</v>
      </c>
      <c r="D254" s="288">
        <v>9</v>
      </c>
      <c r="E254" s="288">
        <v>3</v>
      </c>
      <c r="F254" s="288">
        <v>2</v>
      </c>
      <c r="G254" s="288">
        <v>1</v>
      </c>
      <c r="H254" s="288">
        <v>0</v>
      </c>
      <c r="I254" s="289"/>
      <c r="J254" s="290"/>
    </row>
    <row r="255" spans="1:10" s="275" customFormat="1" ht="25.5">
      <c r="A255" s="286" t="s">
        <v>2192</v>
      </c>
      <c r="B255" s="491" t="s">
        <v>1685</v>
      </c>
      <c r="C255" s="287">
        <v>2</v>
      </c>
      <c r="D255" s="288">
        <v>9</v>
      </c>
      <c r="E255" s="288">
        <v>3</v>
      </c>
      <c r="F255" s="288">
        <v>2</v>
      </c>
      <c r="G255" s="288">
        <v>1</v>
      </c>
      <c r="H255" s="288">
        <v>0</v>
      </c>
      <c r="I255" s="289"/>
      <c r="J255" s="290"/>
    </row>
    <row r="256" spans="1:10" s="275" customFormat="1" ht="25.5">
      <c r="A256" s="286" t="s">
        <v>2193</v>
      </c>
      <c r="B256" s="491" t="s">
        <v>1686</v>
      </c>
      <c r="C256" s="287">
        <v>2</v>
      </c>
      <c r="D256" s="288">
        <v>9</v>
      </c>
      <c r="E256" s="288">
        <v>3</v>
      </c>
      <c r="F256" s="288">
        <v>2</v>
      </c>
      <c r="G256" s="288">
        <v>2</v>
      </c>
      <c r="H256" s="288">
        <v>0</v>
      </c>
      <c r="I256" s="289"/>
      <c r="J256" s="290"/>
    </row>
    <row r="257" spans="1:10" s="275" customFormat="1" ht="25.5">
      <c r="A257" s="286" t="s">
        <v>2193</v>
      </c>
      <c r="B257" s="491" t="s">
        <v>1687</v>
      </c>
      <c r="C257" s="287">
        <v>2</v>
      </c>
      <c r="D257" s="288">
        <v>9</v>
      </c>
      <c r="E257" s="288">
        <v>3</v>
      </c>
      <c r="F257" s="288">
        <v>2</v>
      </c>
      <c r="G257" s="288">
        <v>2</v>
      </c>
      <c r="H257" s="288">
        <v>0</v>
      </c>
      <c r="I257" s="289"/>
      <c r="J257" s="290"/>
    </row>
    <row r="258" spans="1:10" s="275" customFormat="1" ht="25.5">
      <c r="A258" s="286" t="s">
        <v>2194</v>
      </c>
      <c r="B258" s="491" t="s">
        <v>1688</v>
      </c>
      <c r="C258" s="287">
        <v>2</v>
      </c>
      <c r="D258" s="288">
        <v>9</v>
      </c>
      <c r="E258" s="288">
        <v>3</v>
      </c>
      <c r="F258" s="288">
        <v>2</v>
      </c>
      <c r="G258" s="288">
        <v>3</v>
      </c>
      <c r="H258" s="288">
        <v>0</v>
      </c>
      <c r="I258" s="289"/>
      <c r="J258" s="290"/>
    </row>
    <row r="259" spans="1:10" s="275" customFormat="1" ht="25.5">
      <c r="A259" s="286" t="s">
        <v>2194</v>
      </c>
      <c r="B259" s="491" t="s">
        <v>1689</v>
      </c>
      <c r="C259" s="287">
        <v>2</v>
      </c>
      <c r="D259" s="288">
        <v>9</v>
      </c>
      <c r="E259" s="288">
        <v>3</v>
      </c>
      <c r="F259" s="288">
        <v>2</v>
      </c>
      <c r="G259" s="288">
        <v>3</v>
      </c>
      <c r="H259" s="288">
        <v>0</v>
      </c>
      <c r="I259" s="289"/>
      <c r="J259" s="290"/>
    </row>
    <row r="260" spans="1:10" s="275" customFormat="1" ht="25.5">
      <c r="A260" s="286" t="s">
        <v>2195</v>
      </c>
      <c r="B260" s="491" t="s">
        <v>1690</v>
      </c>
      <c r="C260" s="287">
        <v>2</v>
      </c>
      <c r="D260" s="288">
        <v>9</v>
      </c>
      <c r="E260" s="288">
        <v>3</v>
      </c>
      <c r="F260" s="288">
        <v>2</v>
      </c>
      <c r="G260" s="288">
        <v>4</v>
      </c>
      <c r="H260" s="288">
        <v>0</v>
      </c>
      <c r="I260" s="289"/>
      <c r="J260" s="290"/>
    </row>
    <row r="261" spans="1:10" s="275" customFormat="1" ht="25.5">
      <c r="A261" s="286" t="s">
        <v>2195</v>
      </c>
      <c r="B261" s="491" t="s">
        <v>1691</v>
      </c>
      <c r="C261" s="287">
        <v>2</v>
      </c>
      <c r="D261" s="288">
        <v>9</v>
      </c>
      <c r="E261" s="288">
        <v>3</v>
      </c>
      <c r="F261" s="288">
        <v>2</v>
      </c>
      <c r="G261" s="288">
        <v>4</v>
      </c>
      <c r="H261" s="288">
        <v>0</v>
      </c>
      <c r="I261" s="289"/>
      <c r="J261" s="290"/>
    </row>
    <row r="262" spans="1:10" s="275" customFormat="1" ht="25.5">
      <c r="A262" s="286" t="s">
        <v>2196</v>
      </c>
      <c r="B262" s="491" t="s">
        <v>1692</v>
      </c>
      <c r="C262" s="287">
        <v>2</v>
      </c>
      <c r="D262" s="288">
        <v>9</v>
      </c>
      <c r="E262" s="288">
        <v>3</v>
      </c>
      <c r="F262" s="288">
        <v>3</v>
      </c>
      <c r="G262" s="288">
        <v>0</v>
      </c>
      <c r="H262" s="288">
        <v>0</v>
      </c>
      <c r="I262" s="289"/>
      <c r="J262" s="290"/>
    </row>
    <row r="263" spans="1:10" s="275" customFormat="1" ht="25.5">
      <c r="A263" s="286" t="s">
        <v>2197</v>
      </c>
      <c r="B263" s="491" t="s">
        <v>1693</v>
      </c>
      <c r="C263" s="287">
        <v>2</v>
      </c>
      <c r="D263" s="288">
        <v>9</v>
      </c>
      <c r="E263" s="288">
        <v>3</v>
      </c>
      <c r="F263" s="288">
        <v>3</v>
      </c>
      <c r="G263" s="288">
        <v>1</v>
      </c>
      <c r="H263" s="288">
        <v>0</v>
      </c>
      <c r="I263" s="289"/>
      <c r="J263" s="290"/>
    </row>
    <row r="264" spans="1:10" s="275" customFormat="1" ht="25.5">
      <c r="A264" s="286" t="s">
        <v>2197</v>
      </c>
      <c r="B264" s="491" t="s">
        <v>1694</v>
      </c>
      <c r="C264" s="287">
        <v>2</v>
      </c>
      <c r="D264" s="288">
        <v>9</v>
      </c>
      <c r="E264" s="288">
        <v>3</v>
      </c>
      <c r="F264" s="288">
        <v>3</v>
      </c>
      <c r="G264" s="288">
        <v>1</v>
      </c>
      <c r="H264" s="288">
        <v>0</v>
      </c>
      <c r="I264" s="289"/>
      <c r="J264" s="290"/>
    </row>
    <row r="265" spans="1:10" s="275" customFormat="1" ht="25.5">
      <c r="A265" s="286" t="s">
        <v>2198</v>
      </c>
      <c r="B265" s="491" t="s">
        <v>1695</v>
      </c>
      <c r="C265" s="287">
        <v>2</v>
      </c>
      <c r="D265" s="288">
        <v>9</v>
      </c>
      <c r="E265" s="288">
        <v>3</v>
      </c>
      <c r="F265" s="288">
        <v>3</v>
      </c>
      <c r="G265" s="288">
        <v>2</v>
      </c>
      <c r="H265" s="288">
        <v>0</v>
      </c>
      <c r="I265" s="289"/>
      <c r="J265" s="290"/>
    </row>
    <row r="266" spans="1:10" s="275" customFormat="1" ht="25.5">
      <c r="A266" s="286" t="s">
        <v>2198</v>
      </c>
      <c r="B266" s="491" t="s">
        <v>1696</v>
      </c>
      <c r="C266" s="287">
        <v>2</v>
      </c>
      <c r="D266" s="288">
        <v>9</v>
      </c>
      <c r="E266" s="288">
        <v>3</v>
      </c>
      <c r="F266" s="288">
        <v>3</v>
      </c>
      <c r="G266" s="288">
        <v>2</v>
      </c>
      <c r="H266" s="288">
        <v>0</v>
      </c>
      <c r="I266" s="289"/>
      <c r="J266" s="290"/>
    </row>
    <row r="267" spans="1:10" s="275" customFormat="1" ht="25.5">
      <c r="A267" s="286" t="s">
        <v>2199</v>
      </c>
      <c r="B267" s="491" t="s">
        <v>1697</v>
      </c>
      <c r="C267" s="287">
        <v>2</v>
      </c>
      <c r="D267" s="288">
        <v>9</v>
      </c>
      <c r="E267" s="288">
        <v>3</v>
      </c>
      <c r="F267" s="288">
        <v>3</v>
      </c>
      <c r="G267" s="288">
        <v>3</v>
      </c>
      <c r="H267" s="288">
        <v>0</v>
      </c>
      <c r="I267" s="289"/>
      <c r="J267" s="290"/>
    </row>
    <row r="268" spans="1:10" s="275" customFormat="1" ht="25.5">
      <c r="A268" s="286" t="s">
        <v>2199</v>
      </c>
      <c r="B268" s="491" t="s">
        <v>1698</v>
      </c>
      <c r="C268" s="287">
        <v>2</v>
      </c>
      <c r="D268" s="288">
        <v>9</v>
      </c>
      <c r="E268" s="288">
        <v>3</v>
      </c>
      <c r="F268" s="288">
        <v>3</v>
      </c>
      <c r="G268" s="288">
        <v>3</v>
      </c>
      <c r="H268" s="288">
        <v>0</v>
      </c>
      <c r="I268" s="289"/>
      <c r="J268" s="290"/>
    </row>
    <row r="269" spans="1:10" s="275" customFormat="1" ht="25.5">
      <c r="A269" s="286" t="s">
        <v>2200</v>
      </c>
      <c r="B269" s="491" t="s">
        <v>1699</v>
      </c>
      <c r="C269" s="287">
        <v>2</v>
      </c>
      <c r="D269" s="288">
        <v>9</v>
      </c>
      <c r="E269" s="288">
        <v>3</v>
      </c>
      <c r="F269" s="288">
        <v>3</v>
      </c>
      <c r="G269" s="288">
        <v>4</v>
      </c>
      <c r="H269" s="288">
        <v>0</v>
      </c>
      <c r="I269" s="289"/>
      <c r="J269" s="290"/>
    </row>
    <row r="270" spans="1:10" s="275" customFormat="1" ht="25.5">
      <c r="A270" s="286" t="s">
        <v>2200</v>
      </c>
      <c r="B270" s="491" t="s">
        <v>1700</v>
      </c>
      <c r="C270" s="287">
        <v>2</v>
      </c>
      <c r="D270" s="288">
        <v>9</v>
      </c>
      <c r="E270" s="288">
        <v>3</v>
      </c>
      <c r="F270" s="288">
        <v>3</v>
      </c>
      <c r="G270" s="288">
        <v>4</v>
      </c>
      <c r="H270" s="288">
        <v>0</v>
      </c>
      <c r="I270" s="289"/>
      <c r="J270" s="290"/>
    </row>
    <row r="271" spans="1:10" s="275" customFormat="1" ht="38.25">
      <c r="A271" s="286" t="s">
        <v>2201</v>
      </c>
      <c r="B271" s="491" t="s">
        <v>1701</v>
      </c>
      <c r="C271" s="287">
        <v>2</v>
      </c>
      <c r="D271" s="288">
        <v>9</v>
      </c>
      <c r="E271" s="288">
        <v>3</v>
      </c>
      <c r="F271" s="288">
        <v>4</v>
      </c>
      <c r="G271" s="288">
        <v>0</v>
      </c>
      <c r="H271" s="288">
        <v>0</v>
      </c>
      <c r="I271" s="289"/>
      <c r="J271" s="290"/>
    </row>
    <row r="272" spans="1:10" s="275" customFormat="1" ht="38.25">
      <c r="A272" s="286" t="s">
        <v>2202</v>
      </c>
      <c r="B272" s="491" t="s">
        <v>1702</v>
      </c>
      <c r="C272" s="287">
        <v>2</v>
      </c>
      <c r="D272" s="288">
        <v>9</v>
      </c>
      <c r="E272" s="288">
        <v>3</v>
      </c>
      <c r="F272" s="288">
        <v>4</v>
      </c>
      <c r="G272" s="288">
        <v>1</v>
      </c>
      <c r="H272" s="288">
        <v>0</v>
      </c>
      <c r="I272" s="289"/>
      <c r="J272" s="290"/>
    </row>
    <row r="273" spans="1:10" s="275" customFormat="1" ht="38.25">
      <c r="A273" s="286" t="s">
        <v>2202</v>
      </c>
      <c r="B273" s="491" t="s">
        <v>1703</v>
      </c>
      <c r="C273" s="287">
        <v>2</v>
      </c>
      <c r="D273" s="288">
        <v>9</v>
      </c>
      <c r="E273" s="288">
        <v>3</v>
      </c>
      <c r="F273" s="288">
        <v>4</v>
      </c>
      <c r="G273" s="288">
        <v>1</v>
      </c>
      <c r="H273" s="288">
        <v>0</v>
      </c>
      <c r="I273" s="289"/>
      <c r="J273" s="290"/>
    </row>
    <row r="274" spans="1:10" s="275" customFormat="1" ht="38.25">
      <c r="A274" s="286" t="s">
        <v>2203</v>
      </c>
      <c r="B274" s="491" t="s">
        <v>1704</v>
      </c>
      <c r="C274" s="287">
        <v>2</v>
      </c>
      <c r="D274" s="288">
        <v>9</v>
      </c>
      <c r="E274" s="288">
        <v>3</v>
      </c>
      <c r="F274" s="288">
        <v>4</v>
      </c>
      <c r="G274" s="288">
        <v>2</v>
      </c>
      <c r="H274" s="288">
        <v>0</v>
      </c>
      <c r="I274" s="289"/>
      <c r="J274" s="290"/>
    </row>
    <row r="275" spans="1:10" s="275" customFormat="1" ht="38.25">
      <c r="A275" s="286" t="s">
        <v>2203</v>
      </c>
      <c r="B275" s="491" t="s">
        <v>1705</v>
      </c>
      <c r="C275" s="287">
        <v>2</v>
      </c>
      <c r="D275" s="288">
        <v>9</v>
      </c>
      <c r="E275" s="288">
        <v>3</v>
      </c>
      <c r="F275" s="288">
        <v>4</v>
      </c>
      <c r="G275" s="288">
        <v>2</v>
      </c>
      <c r="H275" s="288">
        <v>0</v>
      </c>
      <c r="I275" s="289"/>
      <c r="J275" s="290"/>
    </row>
    <row r="276" spans="1:10" s="275" customFormat="1" ht="38.25">
      <c r="A276" s="286" t="s">
        <v>2204</v>
      </c>
      <c r="B276" s="491" t="s">
        <v>1706</v>
      </c>
      <c r="C276" s="287">
        <v>2</v>
      </c>
      <c r="D276" s="288">
        <v>9</v>
      </c>
      <c r="E276" s="288">
        <v>3</v>
      </c>
      <c r="F276" s="288">
        <v>4</v>
      </c>
      <c r="G276" s="288">
        <v>3</v>
      </c>
      <c r="H276" s="288">
        <v>0</v>
      </c>
      <c r="I276" s="289"/>
      <c r="J276" s="290"/>
    </row>
    <row r="277" spans="1:10" s="275" customFormat="1" ht="38.25">
      <c r="A277" s="286" t="s">
        <v>2204</v>
      </c>
      <c r="B277" s="491" t="s">
        <v>1707</v>
      </c>
      <c r="C277" s="287">
        <v>2</v>
      </c>
      <c r="D277" s="288">
        <v>9</v>
      </c>
      <c r="E277" s="288">
        <v>3</v>
      </c>
      <c r="F277" s="288">
        <v>4</v>
      </c>
      <c r="G277" s="288">
        <v>3</v>
      </c>
      <c r="H277" s="288">
        <v>0</v>
      </c>
      <c r="I277" s="289"/>
      <c r="J277" s="290"/>
    </row>
    <row r="278" spans="1:10" s="275" customFormat="1" ht="38.25">
      <c r="A278" s="286" t="s">
        <v>2205</v>
      </c>
      <c r="B278" s="491" t="s">
        <v>1708</v>
      </c>
      <c r="C278" s="287">
        <v>2</v>
      </c>
      <c r="D278" s="288">
        <v>9</v>
      </c>
      <c r="E278" s="288">
        <v>3</v>
      </c>
      <c r="F278" s="288">
        <v>4</v>
      </c>
      <c r="G278" s="288">
        <v>4</v>
      </c>
      <c r="H278" s="288">
        <v>0</v>
      </c>
      <c r="I278" s="289"/>
      <c r="J278" s="290"/>
    </row>
    <row r="279" spans="1:10" s="275" customFormat="1" ht="38.25">
      <c r="A279" s="286" t="s">
        <v>2205</v>
      </c>
      <c r="B279" s="491" t="s">
        <v>1709</v>
      </c>
      <c r="C279" s="287">
        <v>2</v>
      </c>
      <c r="D279" s="288">
        <v>9</v>
      </c>
      <c r="E279" s="288">
        <v>3</v>
      </c>
      <c r="F279" s="288">
        <v>4</v>
      </c>
      <c r="G279" s="288">
        <v>4</v>
      </c>
      <c r="H279" s="288">
        <v>0</v>
      </c>
      <c r="I279" s="289"/>
      <c r="J279" s="290"/>
    </row>
    <row r="280" spans="1:10" s="275" customFormat="1" ht="25.5">
      <c r="A280" s="286" t="s">
        <v>2206</v>
      </c>
      <c r="B280" s="491" t="s">
        <v>1710</v>
      </c>
      <c r="C280" s="287">
        <v>2</v>
      </c>
      <c r="D280" s="288">
        <v>9</v>
      </c>
      <c r="E280" s="288">
        <v>3</v>
      </c>
      <c r="F280" s="288">
        <v>5</v>
      </c>
      <c r="G280" s="288">
        <v>0</v>
      </c>
      <c r="H280" s="288">
        <v>0</v>
      </c>
      <c r="I280" s="289"/>
      <c r="J280" s="290"/>
    </row>
    <row r="281" spans="1:10" s="275" customFormat="1" ht="25.5">
      <c r="A281" s="286" t="s">
        <v>2207</v>
      </c>
      <c r="B281" s="491" t="s">
        <v>1711</v>
      </c>
      <c r="C281" s="287">
        <v>2</v>
      </c>
      <c r="D281" s="288">
        <v>9</v>
      </c>
      <c r="E281" s="288">
        <v>3</v>
      </c>
      <c r="F281" s="288">
        <v>5</v>
      </c>
      <c r="G281" s="288">
        <v>1</v>
      </c>
      <c r="H281" s="288">
        <v>0</v>
      </c>
      <c r="I281" s="289"/>
      <c r="J281" s="290"/>
    </row>
    <row r="282" spans="1:10" s="275" customFormat="1" ht="25.5">
      <c r="A282" s="286" t="s">
        <v>2207</v>
      </c>
      <c r="B282" s="491" t="s">
        <v>1712</v>
      </c>
      <c r="C282" s="287">
        <v>2</v>
      </c>
      <c r="D282" s="288">
        <v>9</v>
      </c>
      <c r="E282" s="288">
        <v>3</v>
      </c>
      <c r="F282" s="288">
        <v>5</v>
      </c>
      <c r="G282" s="288">
        <v>1</v>
      </c>
      <c r="H282" s="288">
        <v>0</v>
      </c>
      <c r="I282" s="289"/>
      <c r="J282" s="290"/>
    </row>
    <row r="283" spans="1:10" s="275" customFormat="1" ht="25.5">
      <c r="A283" s="286" t="s">
        <v>2208</v>
      </c>
      <c r="B283" s="491" t="s">
        <v>1713</v>
      </c>
      <c r="C283" s="287">
        <v>2</v>
      </c>
      <c r="D283" s="288">
        <v>9</v>
      </c>
      <c r="E283" s="288">
        <v>3</v>
      </c>
      <c r="F283" s="288">
        <v>5</v>
      </c>
      <c r="G283" s="288">
        <v>2</v>
      </c>
      <c r="H283" s="288">
        <v>0</v>
      </c>
      <c r="I283" s="289"/>
      <c r="J283" s="290"/>
    </row>
    <row r="284" spans="1:10" s="275" customFormat="1" ht="25.5">
      <c r="A284" s="286" t="s">
        <v>2208</v>
      </c>
      <c r="B284" s="491" t="s">
        <v>1714</v>
      </c>
      <c r="C284" s="287">
        <v>2</v>
      </c>
      <c r="D284" s="288">
        <v>9</v>
      </c>
      <c r="E284" s="288">
        <v>3</v>
      </c>
      <c r="F284" s="288">
        <v>5</v>
      </c>
      <c r="G284" s="288">
        <v>2</v>
      </c>
      <c r="H284" s="288">
        <v>0</v>
      </c>
      <c r="I284" s="289"/>
      <c r="J284" s="290"/>
    </row>
    <row r="285" spans="1:10" s="275" customFormat="1" ht="25.5">
      <c r="A285" s="286" t="s">
        <v>2209</v>
      </c>
      <c r="B285" s="491" t="s">
        <v>1715</v>
      </c>
      <c r="C285" s="287">
        <v>2</v>
      </c>
      <c r="D285" s="288">
        <v>9</v>
      </c>
      <c r="E285" s="288">
        <v>3</v>
      </c>
      <c r="F285" s="288">
        <v>5</v>
      </c>
      <c r="G285" s="288">
        <v>3</v>
      </c>
      <c r="H285" s="288">
        <v>0</v>
      </c>
      <c r="I285" s="289"/>
      <c r="J285" s="290"/>
    </row>
    <row r="286" spans="1:10" s="275" customFormat="1" ht="25.5">
      <c r="A286" s="286" t="s">
        <v>2209</v>
      </c>
      <c r="B286" s="491" t="s">
        <v>1716</v>
      </c>
      <c r="C286" s="287">
        <v>2</v>
      </c>
      <c r="D286" s="288">
        <v>9</v>
      </c>
      <c r="E286" s="288">
        <v>3</v>
      </c>
      <c r="F286" s="288">
        <v>5</v>
      </c>
      <c r="G286" s="288">
        <v>3</v>
      </c>
      <c r="H286" s="288">
        <v>0</v>
      </c>
      <c r="I286" s="289"/>
      <c r="J286" s="290"/>
    </row>
    <row r="287" spans="1:10" s="275" customFormat="1" ht="25.5">
      <c r="A287" s="286" t="s">
        <v>2210</v>
      </c>
      <c r="B287" s="491" t="s">
        <v>1717</v>
      </c>
      <c r="C287" s="287">
        <v>2</v>
      </c>
      <c r="D287" s="288">
        <v>9</v>
      </c>
      <c r="E287" s="288">
        <v>3</v>
      </c>
      <c r="F287" s="288">
        <v>5</v>
      </c>
      <c r="G287" s="288">
        <v>4</v>
      </c>
      <c r="H287" s="288">
        <v>0</v>
      </c>
      <c r="I287" s="289"/>
      <c r="J287" s="290"/>
    </row>
    <row r="288" spans="1:10" s="275" customFormat="1" ht="25.5">
      <c r="A288" s="286" t="s">
        <v>2210</v>
      </c>
      <c r="B288" s="491" t="s">
        <v>1718</v>
      </c>
      <c r="C288" s="287">
        <v>2</v>
      </c>
      <c r="D288" s="288">
        <v>9</v>
      </c>
      <c r="E288" s="288">
        <v>3</v>
      </c>
      <c r="F288" s="288">
        <v>5</v>
      </c>
      <c r="G288" s="288">
        <v>4</v>
      </c>
      <c r="H288" s="288">
        <v>0</v>
      </c>
      <c r="I288" s="289"/>
      <c r="J288" s="290"/>
    </row>
    <row r="289" spans="1:10" s="275" customFormat="1" ht="25.5">
      <c r="A289" s="286" t="s">
        <v>2211</v>
      </c>
      <c r="B289" s="491" t="s">
        <v>1719</v>
      </c>
      <c r="C289" s="287">
        <v>2</v>
      </c>
      <c r="D289" s="288">
        <v>9</v>
      </c>
      <c r="E289" s="288">
        <v>3</v>
      </c>
      <c r="F289" s="288">
        <v>6</v>
      </c>
      <c r="G289" s="288">
        <v>0</v>
      </c>
      <c r="H289" s="288">
        <v>0</v>
      </c>
      <c r="I289" s="289"/>
      <c r="J289" s="290"/>
    </row>
    <row r="290" spans="1:10" s="275" customFormat="1" ht="25.5">
      <c r="A290" s="286" t="s">
        <v>2212</v>
      </c>
      <c r="B290" s="491" t="s">
        <v>1720</v>
      </c>
      <c r="C290" s="287">
        <v>2</v>
      </c>
      <c r="D290" s="288">
        <v>9</v>
      </c>
      <c r="E290" s="288">
        <v>3</v>
      </c>
      <c r="F290" s="288">
        <v>6</v>
      </c>
      <c r="G290" s="288">
        <v>1</v>
      </c>
      <c r="H290" s="288">
        <v>0</v>
      </c>
      <c r="I290" s="289"/>
      <c r="J290" s="290"/>
    </row>
    <row r="291" spans="1:10" s="275" customFormat="1" ht="25.5">
      <c r="A291" s="286" t="s">
        <v>2212</v>
      </c>
      <c r="B291" s="491" t="s">
        <v>1721</v>
      </c>
      <c r="C291" s="287">
        <v>2</v>
      </c>
      <c r="D291" s="288">
        <v>9</v>
      </c>
      <c r="E291" s="288">
        <v>3</v>
      </c>
      <c r="F291" s="288">
        <v>6</v>
      </c>
      <c r="G291" s="288">
        <v>1</v>
      </c>
      <c r="H291" s="288">
        <v>0</v>
      </c>
      <c r="I291" s="289"/>
      <c r="J291" s="290"/>
    </row>
    <row r="292" spans="1:10" s="275" customFormat="1" ht="25.5">
      <c r="A292" s="286" t="s">
        <v>2213</v>
      </c>
      <c r="B292" s="491" t="s">
        <v>1722</v>
      </c>
      <c r="C292" s="287">
        <v>2</v>
      </c>
      <c r="D292" s="288">
        <v>9</v>
      </c>
      <c r="E292" s="288">
        <v>3</v>
      </c>
      <c r="F292" s="288">
        <v>6</v>
      </c>
      <c r="G292" s="288">
        <v>2</v>
      </c>
      <c r="H292" s="288">
        <v>0</v>
      </c>
      <c r="I292" s="289"/>
      <c r="J292" s="290"/>
    </row>
    <row r="293" spans="1:10" s="275" customFormat="1" ht="25.5">
      <c r="A293" s="286" t="s">
        <v>2213</v>
      </c>
      <c r="B293" s="491" t="s">
        <v>1723</v>
      </c>
      <c r="C293" s="287">
        <v>2</v>
      </c>
      <c r="D293" s="288">
        <v>9</v>
      </c>
      <c r="E293" s="288">
        <v>3</v>
      </c>
      <c r="F293" s="288">
        <v>6</v>
      </c>
      <c r="G293" s="288">
        <v>2</v>
      </c>
      <c r="H293" s="288">
        <v>0</v>
      </c>
      <c r="I293" s="289"/>
      <c r="J293" s="290"/>
    </row>
    <row r="294" spans="1:10" s="275" customFormat="1" ht="25.5">
      <c r="A294" s="286" t="s">
        <v>2214</v>
      </c>
      <c r="B294" s="491" t="s">
        <v>1724</v>
      </c>
      <c r="C294" s="287">
        <v>2</v>
      </c>
      <c r="D294" s="288">
        <v>9</v>
      </c>
      <c r="E294" s="288">
        <v>3</v>
      </c>
      <c r="F294" s="288">
        <v>6</v>
      </c>
      <c r="G294" s="288">
        <v>3</v>
      </c>
      <c r="H294" s="288">
        <v>0</v>
      </c>
      <c r="I294" s="289"/>
      <c r="J294" s="290"/>
    </row>
    <row r="295" spans="1:10" s="275" customFormat="1" ht="25.5">
      <c r="A295" s="286" t="s">
        <v>2214</v>
      </c>
      <c r="B295" s="491" t="s">
        <v>1725</v>
      </c>
      <c r="C295" s="287">
        <v>2</v>
      </c>
      <c r="D295" s="288">
        <v>9</v>
      </c>
      <c r="E295" s="288">
        <v>3</v>
      </c>
      <c r="F295" s="288">
        <v>6</v>
      </c>
      <c r="G295" s="288">
        <v>3</v>
      </c>
      <c r="H295" s="288">
        <v>0</v>
      </c>
      <c r="I295" s="289"/>
      <c r="J295" s="290"/>
    </row>
    <row r="296" spans="1:10" s="275" customFormat="1" ht="25.5">
      <c r="A296" s="286" t="s">
        <v>2215</v>
      </c>
      <c r="B296" s="491" t="s">
        <v>1726</v>
      </c>
      <c r="C296" s="287">
        <v>2</v>
      </c>
      <c r="D296" s="288">
        <v>9</v>
      </c>
      <c r="E296" s="288">
        <v>3</v>
      </c>
      <c r="F296" s="288">
        <v>6</v>
      </c>
      <c r="G296" s="288">
        <v>4</v>
      </c>
      <c r="H296" s="288">
        <v>0</v>
      </c>
      <c r="I296" s="289"/>
      <c r="J296" s="290"/>
    </row>
    <row r="297" spans="1:10" s="275" customFormat="1" ht="25.5">
      <c r="A297" s="286" t="s">
        <v>2215</v>
      </c>
      <c r="B297" s="491" t="s">
        <v>1727</v>
      </c>
      <c r="C297" s="287">
        <v>2</v>
      </c>
      <c r="D297" s="288">
        <v>9</v>
      </c>
      <c r="E297" s="288">
        <v>3</v>
      </c>
      <c r="F297" s="288">
        <v>6</v>
      </c>
      <c r="G297" s="288">
        <v>4</v>
      </c>
      <c r="H297" s="288">
        <v>0</v>
      </c>
      <c r="I297" s="289"/>
      <c r="J297" s="290"/>
    </row>
    <row r="298" spans="1:10" s="275" customFormat="1" ht="25.5">
      <c r="A298" s="286" t="s">
        <v>2216</v>
      </c>
      <c r="B298" s="491" t="s">
        <v>1728</v>
      </c>
      <c r="C298" s="287">
        <v>2</v>
      </c>
      <c r="D298" s="288">
        <v>9</v>
      </c>
      <c r="E298" s="288">
        <v>3</v>
      </c>
      <c r="F298" s="288">
        <v>7</v>
      </c>
      <c r="G298" s="288">
        <v>0</v>
      </c>
      <c r="H298" s="288">
        <v>0</v>
      </c>
      <c r="I298" s="289"/>
      <c r="J298" s="290"/>
    </row>
    <row r="299" spans="1:10" s="275" customFormat="1" ht="25.5">
      <c r="A299" s="286" t="s">
        <v>2217</v>
      </c>
      <c r="B299" s="491" t="s">
        <v>1729</v>
      </c>
      <c r="C299" s="287">
        <v>2</v>
      </c>
      <c r="D299" s="288">
        <v>9</v>
      </c>
      <c r="E299" s="288">
        <v>3</v>
      </c>
      <c r="F299" s="288">
        <v>7</v>
      </c>
      <c r="G299" s="288">
        <v>1</v>
      </c>
      <c r="H299" s="288">
        <v>0</v>
      </c>
      <c r="I299" s="289"/>
      <c r="J299" s="290"/>
    </row>
    <row r="300" spans="1:10" s="275" customFormat="1" ht="25.5">
      <c r="A300" s="286" t="s">
        <v>2218</v>
      </c>
      <c r="B300" s="491" t="s">
        <v>1730</v>
      </c>
      <c r="C300" s="287">
        <v>2</v>
      </c>
      <c r="D300" s="288">
        <v>9</v>
      </c>
      <c r="E300" s="288">
        <v>3</v>
      </c>
      <c r="F300" s="288">
        <v>7</v>
      </c>
      <c r="G300" s="288">
        <v>1</v>
      </c>
      <c r="H300" s="288">
        <v>0</v>
      </c>
      <c r="I300" s="289"/>
      <c r="J300" s="290"/>
    </row>
    <row r="301" spans="1:10" s="275" customFormat="1" ht="25.5">
      <c r="A301" s="286" t="s">
        <v>2219</v>
      </c>
      <c r="B301" s="491" t="s">
        <v>1731</v>
      </c>
      <c r="C301" s="287">
        <v>2</v>
      </c>
      <c r="D301" s="288">
        <v>9</v>
      </c>
      <c r="E301" s="288">
        <v>3</v>
      </c>
      <c r="F301" s="288">
        <v>7</v>
      </c>
      <c r="G301" s="288">
        <v>2</v>
      </c>
      <c r="H301" s="288">
        <v>0</v>
      </c>
      <c r="I301" s="289"/>
      <c r="J301" s="290"/>
    </row>
    <row r="302" spans="1:10" s="275" customFormat="1" ht="25.5">
      <c r="A302" s="286" t="s">
        <v>2219</v>
      </c>
      <c r="B302" s="491" t="s">
        <v>1732</v>
      </c>
      <c r="C302" s="287">
        <v>2</v>
      </c>
      <c r="D302" s="288">
        <v>9</v>
      </c>
      <c r="E302" s="288">
        <v>3</v>
      </c>
      <c r="F302" s="288">
        <v>7</v>
      </c>
      <c r="G302" s="288">
        <v>2</v>
      </c>
      <c r="H302" s="288">
        <v>0</v>
      </c>
      <c r="I302" s="289"/>
      <c r="J302" s="290"/>
    </row>
    <row r="303" spans="1:10" s="275" customFormat="1" ht="25.5">
      <c r="A303" s="286" t="s">
        <v>2220</v>
      </c>
      <c r="B303" s="491" t="s">
        <v>1733</v>
      </c>
      <c r="C303" s="287">
        <v>2</v>
      </c>
      <c r="D303" s="288">
        <v>9</v>
      </c>
      <c r="E303" s="288">
        <v>3</v>
      </c>
      <c r="F303" s="288">
        <v>7</v>
      </c>
      <c r="G303" s="288">
        <v>3</v>
      </c>
      <c r="H303" s="288">
        <v>0</v>
      </c>
      <c r="I303" s="289"/>
      <c r="J303" s="290"/>
    </row>
    <row r="304" spans="1:10" s="275" customFormat="1" ht="25.5">
      <c r="A304" s="286" t="s">
        <v>2220</v>
      </c>
      <c r="B304" s="491" t="s">
        <v>1734</v>
      </c>
      <c r="C304" s="287">
        <v>2</v>
      </c>
      <c r="D304" s="288">
        <v>9</v>
      </c>
      <c r="E304" s="288">
        <v>3</v>
      </c>
      <c r="F304" s="288">
        <v>7</v>
      </c>
      <c r="G304" s="288">
        <v>3</v>
      </c>
      <c r="H304" s="288">
        <v>0</v>
      </c>
      <c r="I304" s="289"/>
      <c r="J304" s="290"/>
    </row>
    <row r="305" spans="1:10" s="275" customFormat="1" ht="25.5">
      <c r="A305" s="286" t="s">
        <v>2221</v>
      </c>
      <c r="B305" s="491" t="s">
        <v>1735</v>
      </c>
      <c r="C305" s="287">
        <v>2</v>
      </c>
      <c r="D305" s="288">
        <v>9</v>
      </c>
      <c r="E305" s="288">
        <v>3</v>
      </c>
      <c r="F305" s="288">
        <v>7</v>
      </c>
      <c r="G305" s="288">
        <v>4</v>
      </c>
      <c r="H305" s="288">
        <v>0</v>
      </c>
      <c r="I305" s="289"/>
      <c r="J305" s="290"/>
    </row>
    <row r="306" spans="1:10" s="275" customFormat="1" ht="25.5">
      <c r="A306" s="286" t="s">
        <v>2221</v>
      </c>
      <c r="B306" s="491" t="s">
        <v>1736</v>
      </c>
      <c r="C306" s="287">
        <v>2</v>
      </c>
      <c r="D306" s="288">
        <v>9</v>
      </c>
      <c r="E306" s="288">
        <v>3</v>
      </c>
      <c r="F306" s="288">
        <v>7</v>
      </c>
      <c r="G306" s="288">
        <v>4</v>
      </c>
      <c r="H306" s="288">
        <v>0</v>
      </c>
      <c r="I306" s="289"/>
      <c r="J306" s="290"/>
    </row>
    <row r="307" spans="1:10" s="275" customFormat="1" ht="25.5">
      <c r="A307" s="286" t="s">
        <v>2222</v>
      </c>
      <c r="B307" s="491" t="s">
        <v>1737</v>
      </c>
      <c r="C307" s="287">
        <v>2</v>
      </c>
      <c r="D307" s="288">
        <v>9</v>
      </c>
      <c r="E307" s="288">
        <v>4</v>
      </c>
      <c r="F307" s="288">
        <v>0</v>
      </c>
      <c r="G307" s="288">
        <v>0</v>
      </c>
      <c r="H307" s="288">
        <v>0</v>
      </c>
      <c r="I307" s="289"/>
      <c r="J307" s="290"/>
    </row>
    <row r="308" spans="1:10" s="275" customFormat="1" ht="25.5">
      <c r="A308" s="286" t="s">
        <v>2223</v>
      </c>
      <c r="B308" s="491" t="s">
        <v>1738</v>
      </c>
      <c r="C308" s="287">
        <v>2</v>
      </c>
      <c r="D308" s="288">
        <v>9</v>
      </c>
      <c r="E308" s="288">
        <v>4</v>
      </c>
      <c r="F308" s="288">
        <v>1</v>
      </c>
      <c r="G308" s="288">
        <v>0</v>
      </c>
      <c r="H308" s="288">
        <v>0</v>
      </c>
      <c r="I308" s="289"/>
      <c r="J308" s="290"/>
    </row>
    <row r="309" spans="1:10" s="275" customFormat="1" ht="38.25">
      <c r="A309" s="286" t="s">
        <v>2224</v>
      </c>
      <c r="B309" s="491" t="s">
        <v>1739</v>
      </c>
      <c r="C309" s="287">
        <v>2</v>
      </c>
      <c r="D309" s="288">
        <v>9</v>
      </c>
      <c r="E309" s="288">
        <v>4</v>
      </c>
      <c r="F309" s="288">
        <v>1</v>
      </c>
      <c r="G309" s="288">
        <v>1</v>
      </c>
      <c r="H309" s="288">
        <v>0</v>
      </c>
      <c r="I309" s="289"/>
      <c r="J309" s="290"/>
    </row>
    <row r="310" spans="1:10" s="275" customFormat="1" ht="38.25">
      <c r="A310" s="286" t="s">
        <v>2224</v>
      </c>
      <c r="B310" s="491" t="s">
        <v>1740</v>
      </c>
      <c r="C310" s="287">
        <v>2</v>
      </c>
      <c r="D310" s="288">
        <v>9</v>
      </c>
      <c r="E310" s="288">
        <v>4</v>
      </c>
      <c r="F310" s="288">
        <v>1</v>
      </c>
      <c r="G310" s="288">
        <v>1</v>
      </c>
      <c r="H310" s="288">
        <v>0</v>
      </c>
      <c r="I310" s="289"/>
      <c r="J310" s="290"/>
    </row>
    <row r="311" spans="1:10" s="275" customFormat="1" ht="24.75" customHeight="1">
      <c r="A311" s="593" t="s">
        <v>2225</v>
      </c>
      <c r="B311" s="491" t="s">
        <v>1741</v>
      </c>
      <c r="C311" s="287">
        <v>2</v>
      </c>
      <c r="D311" s="288">
        <v>9</v>
      </c>
      <c r="E311" s="288">
        <v>4</v>
      </c>
      <c r="F311" s="288">
        <v>1</v>
      </c>
      <c r="G311" s="288">
        <v>2</v>
      </c>
      <c r="H311" s="288">
        <v>0</v>
      </c>
      <c r="I311" s="289"/>
      <c r="J311" s="290"/>
    </row>
    <row r="312" spans="1:10" s="275" customFormat="1" ht="25.5" customHeight="1">
      <c r="A312" s="593" t="s">
        <v>2225</v>
      </c>
      <c r="B312" s="491" t="s">
        <v>1742</v>
      </c>
      <c r="C312" s="287">
        <v>2</v>
      </c>
      <c r="D312" s="288">
        <v>9</v>
      </c>
      <c r="E312" s="288">
        <v>4</v>
      </c>
      <c r="F312" s="288">
        <v>1</v>
      </c>
      <c r="G312" s="288">
        <v>2</v>
      </c>
      <c r="H312" s="288">
        <v>0</v>
      </c>
      <c r="I312" s="289"/>
      <c r="J312" s="290"/>
    </row>
    <row r="313" spans="1:10" s="275" customFormat="1" ht="38.25">
      <c r="A313" s="286" t="s">
        <v>2226</v>
      </c>
      <c r="B313" s="491" t="s">
        <v>1743</v>
      </c>
      <c r="C313" s="287">
        <v>2</v>
      </c>
      <c r="D313" s="288">
        <v>9</v>
      </c>
      <c r="E313" s="288">
        <v>4</v>
      </c>
      <c r="F313" s="288">
        <v>1</v>
      </c>
      <c r="G313" s="288">
        <v>3</v>
      </c>
      <c r="H313" s="288">
        <v>0</v>
      </c>
      <c r="I313" s="289"/>
      <c r="J313" s="290"/>
    </row>
    <row r="314" spans="1:10" s="275" customFormat="1" ht="38.25">
      <c r="A314" s="286" t="s">
        <v>2226</v>
      </c>
      <c r="B314" s="491" t="s">
        <v>1744</v>
      </c>
      <c r="C314" s="287">
        <v>2</v>
      </c>
      <c r="D314" s="288">
        <v>9</v>
      </c>
      <c r="E314" s="288">
        <v>4</v>
      </c>
      <c r="F314" s="288">
        <v>1</v>
      </c>
      <c r="G314" s="288">
        <v>3</v>
      </c>
      <c r="H314" s="288">
        <v>0</v>
      </c>
      <c r="I314" s="289"/>
      <c r="J314" s="290"/>
    </row>
    <row r="315" spans="1:10" s="275" customFormat="1" ht="38.25">
      <c r="A315" s="286" t="s">
        <v>2227</v>
      </c>
      <c r="B315" s="491" t="s">
        <v>1745</v>
      </c>
      <c r="C315" s="287">
        <v>2</v>
      </c>
      <c r="D315" s="288">
        <v>9</v>
      </c>
      <c r="E315" s="288">
        <v>4</v>
      </c>
      <c r="F315" s="288">
        <v>1</v>
      </c>
      <c r="G315" s="288">
        <v>4</v>
      </c>
      <c r="H315" s="288">
        <v>0</v>
      </c>
      <c r="I315" s="289"/>
      <c r="J315" s="290"/>
    </row>
    <row r="316" spans="1:10" s="275" customFormat="1" ht="38.25">
      <c r="A316" s="286" t="s">
        <v>2227</v>
      </c>
      <c r="B316" s="491" t="s">
        <v>1746</v>
      </c>
      <c r="C316" s="287">
        <v>2</v>
      </c>
      <c r="D316" s="288">
        <v>9</v>
      </c>
      <c r="E316" s="288">
        <v>4</v>
      </c>
      <c r="F316" s="288">
        <v>1</v>
      </c>
      <c r="G316" s="288">
        <v>4</v>
      </c>
      <c r="H316" s="288">
        <v>0</v>
      </c>
      <c r="I316" s="289"/>
      <c r="J316" s="290"/>
    </row>
    <row r="317" spans="1:10" s="275" customFormat="1" ht="25.5">
      <c r="A317" s="286" t="s">
        <v>2228</v>
      </c>
      <c r="B317" s="491" t="s">
        <v>1747</v>
      </c>
      <c r="C317" s="287">
        <v>2</v>
      </c>
      <c r="D317" s="288">
        <v>9</v>
      </c>
      <c r="E317" s="288">
        <v>4</v>
      </c>
      <c r="F317" s="288">
        <v>2</v>
      </c>
      <c r="G317" s="288">
        <v>0</v>
      </c>
      <c r="H317" s="288">
        <v>0</v>
      </c>
      <c r="I317" s="289"/>
      <c r="J317" s="290"/>
    </row>
    <row r="318" spans="1:10" s="275" customFormat="1" ht="25.5">
      <c r="A318" s="286" t="s">
        <v>2229</v>
      </c>
      <c r="B318" s="491" t="s">
        <v>1748</v>
      </c>
      <c r="C318" s="287">
        <v>2</v>
      </c>
      <c r="D318" s="288">
        <v>9</v>
      </c>
      <c r="E318" s="288">
        <v>4</v>
      </c>
      <c r="F318" s="288">
        <v>2</v>
      </c>
      <c r="G318" s="288">
        <v>1</v>
      </c>
      <c r="H318" s="288">
        <v>0</v>
      </c>
      <c r="I318" s="289"/>
      <c r="J318" s="290"/>
    </row>
    <row r="319" spans="1:10" s="275" customFormat="1" ht="25.5">
      <c r="A319" s="286" t="s">
        <v>2229</v>
      </c>
      <c r="B319" s="491" t="s">
        <v>1749</v>
      </c>
      <c r="C319" s="287">
        <v>2</v>
      </c>
      <c r="D319" s="288">
        <v>9</v>
      </c>
      <c r="E319" s="288">
        <v>4</v>
      </c>
      <c r="F319" s="288">
        <v>2</v>
      </c>
      <c r="G319" s="288">
        <v>1</v>
      </c>
      <c r="H319" s="288">
        <v>0</v>
      </c>
      <c r="I319" s="289"/>
      <c r="J319" s="290"/>
    </row>
    <row r="320" spans="1:10" s="275" customFormat="1" ht="25.5">
      <c r="A320" s="286" t="s">
        <v>2230</v>
      </c>
      <c r="B320" s="491" t="s">
        <v>1750</v>
      </c>
      <c r="C320" s="287">
        <v>2</v>
      </c>
      <c r="D320" s="288">
        <v>9</v>
      </c>
      <c r="E320" s="288">
        <v>4</v>
      </c>
      <c r="F320" s="288">
        <v>2</v>
      </c>
      <c r="G320" s="288">
        <v>2</v>
      </c>
      <c r="H320" s="288">
        <v>0</v>
      </c>
      <c r="I320" s="289"/>
      <c r="J320" s="290"/>
    </row>
    <row r="321" spans="1:10" s="275" customFormat="1" ht="25.5">
      <c r="A321" s="286" t="s">
        <v>2230</v>
      </c>
      <c r="B321" s="491" t="s">
        <v>1751</v>
      </c>
      <c r="C321" s="287">
        <v>2</v>
      </c>
      <c r="D321" s="288">
        <v>9</v>
      </c>
      <c r="E321" s="288">
        <v>4</v>
      </c>
      <c r="F321" s="288">
        <v>2</v>
      </c>
      <c r="G321" s="288">
        <v>2</v>
      </c>
      <c r="H321" s="288">
        <v>0</v>
      </c>
      <c r="I321" s="289"/>
      <c r="J321" s="290"/>
    </row>
    <row r="322" spans="1:10" s="275" customFormat="1" ht="25.5">
      <c r="A322" s="286" t="s">
        <v>2231</v>
      </c>
      <c r="B322" s="491" t="s">
        <v>1752</v>
      </c>
      <c r="C322" s="287">
        <v>2</v>
      </c>
      <c r="D322" s="288">
        <v>9</v>
      </c>
      <c r="E322" s="288">
        <v>4</v>
      </c>
      <c r="F322" s="288">
        <v>2</v>
      </c>
      <c r="G322" s="288">
        <v>3</v>
      </c>
      <c r="H322" s="288">
        <v>0</v>
      </c>
      <c r="I322" s="289"/>
      <c r="J322" s="290"/>
    </row>
    <row r="323" spans="1:10" s="275" customFormat="1" ht="25.5">
      <c r="A323" s="286" t="s">
        <v>2231</v>
      </c>
      <c r="B323" s="491" t="s">
        <v>1753</v>
      </c>
      <c r="C323" s="287">
        <v>2</v>
      </c>
      <c r="D323" s="288">
        <v>9</v>
      </c>
      <c r="E323" s="288">
        <v>4</v>
      </c>
      <c r="F323" s="288">
        <v>2</v>
      </c>
      <c r="G323" s="288">
        <v>3</v>
      </c>
      <c r="H323" s="288">
        <v>0</v>
      </c>
      <c r="I323" s="289"/>
      <c r="J323" s="290"/>
    </row>
    <row r="324" spans="1:10" s="275" customFormat="1" ht="25.5">
      <c r="A324" s="286" t="s">
        <v>2232</v>
      </c>
      <c r="B324" s="491" t="s">
        <v>1754</v>
      </c>
      <c r="C324" s="287">
        <v>2</v>
      </c>
      <c r="D324" s="288">
        <v>9</v>
      </c>
      <c r="E324" s="288">
        <v>4</v>
      </c>
      <c r="F324" s="288">
        <v>2</v>
      </c>
      <c r="G324" s="288">
        <v>4</v>
      </c>
      <c r="H324" s="288">
        <v>0</v>
      </c>
      <c r="I324" s="289"/>
      <c r="J324" s="290"/>
    </row>
    <row r="325" spans="1:10" s="275" customFormat="1" ht="25.5">
      <c r="A325" s="286" t="s">
        <v>2232</v>
      </c>
      <c r="B325" s="491" t="s">
        <v>1755</v>
      </c>
      <c r="C325" s="287">
        <v>2</v>
      </c>
      <c r="D325" s="288">
        <v>9</v>
      </c>
      <c r="E325" s="288">
        <v>4</v>
      </c>
      <c r="F325" s="288">
        <v>2</v>
      </c>
      <c r="G325" s="288">
        <v>4</v>
      </c>
      <c r="H325" s="288">
        <v>0</v>
      </c>
      <c r="I325" s="289"/>
      <c r="J325" s="290"/>
    </row>
    <row r="326" spans="1:10" s="275" customFormat="1" ht="25.5">
      <c r="A326" s="286" t="s">
        <v>2233</v>
      </c>
      <c r="B326" s="491" t="s">
        <v>1756</v>
      </c>
      <c r="C326" s="287">
        <v>2</v>
      </c>
      <c r="D326" s="288">
        <v>9</v>
      </c>
      <c r="E326" s="288">
        <v>4</v>
      </c>
      <c r="F326" s="288">
        <v>3</v>
      </c>
      <c r="G326" s="288">
        <v>0</v>
      </c>
      <c r="H326" s="288">
        <v>0</v>
      </c>
      <c r="I326" s="289"/>
      <c r="J326" s="290"/>
    </row>
    <row r="327" spans="1:10" s="275" customFormat="1" ht="25.5">
      <c r="A327" s="286" t="s">
        <v>2234</v>
      </c>
      <c r="B327" s="491" t="s">
        <v>1757</v>
      </c>
      <c r="C327" s="287">
        <v>2</v>
      </c>
      <c r="D327" s="288">
        <v>9</v>
      </c>
      <c r="E327" s="288">
        <v>4</v>
      </c>
      <c r="F327" s="288">
        <v>3</v>
      </c>
      <c r="G327" s="288">
        <v>1</v>
      </c>
      <c r="H327" s="288">
        <v>0</v>
      </c>
      <c r="I327" s="289"/>
      <c r="J327" s="290"/>
    </row>
    <row r="328" spans="1:10" s="275" customFormat="1" ht="25.5">
      <c r="A328" s="286" t="s">
        <v>2234</v>
      </c>
      <c r="B328" s="491" t="s">
        <v>1758</v>
      </c>
      <c r="C328" s="287">
        <v>2</v>
      </c>
      <c r="D328" s="288">
        <v>9</v>
      </c>
      <c r="E328" s="288">
        <v>4</v>
      </c>
      <c r="F328" s="288">
        <v>3</v>
      </c>
      <c r="G328" s="288">
        <v>1</v>
      </c>
      <c r="H328" s="288">
        <v>0</v>
      </c>
      <c r="I328" s="289"/>
      <c r="J328" s="290"/>
    </row>
    <row r="329" spans="1:10" s="275" customFormat="1" ht="25.5">
      <c r="A329" s="286" t="s">
        <v>2235</v>
      </c>
      <c r="B329" s="491" t="s">
        <v>1759</v>
      </c>
      <c r="C329" s="287">
        <v>2</v>
      </c>
      <c r="D329" s="288">
        <v>9</v>
      </c>
      <c r="E329" s="288">
        <v>4</v>
      </c>
      <c r="F329" s="288">
        <v>3</v>
      </c>
      <c r="G329" s="288">
        <v>2</v>
      </c>
      <c r="H329" s="288">
        <v>0</v>
      </c>
      <c r="I329" s="289"/>
      <c r="J329" s="290"/>
    </row>
    <row r="330" spans="1:10" s="275" customFormat="1" ht="25.5">
      <c r="A330" s="286" t="s">
        <v>2235</v>
      </c>
      <c r="B330" s="491" t="s">
        <v>1760</v>
      </c>
      <c r="C330" s="287">
        <v>2</v>
      </c>
      <c r="D330" s="288">
        <v>9</v>
      </c>
      <c r="E330" s="288">
        <v>4</v>
      </c>
      <c r="F330" s="288">
        <v>3</v>
      </c>
      <c r="G330" s="288">
        <v>2</v>
      </c>
      <c r="H330" s="288">
        <v>0</v>
      </c>
      <c r="I330" s="289"/>
      <c r="J330" s="290"/>
    </row>
    <row r="331" spans="1:10" s="275" customFormat="1" ht="25.5">
      <c r="A331" s="286" t="s">
        <v>2236</v>
      </c>
      <c r="B331" s="491" t="s">
        <v>1761</v>
      </c>
      <c r="C331" s="287">
        <v>2</v>
      </c>
      <c r="D331" s="288">
        <v>9</v>
      </c>
      <c r="E331" s="288">
        <v>4</v>
      </c>
      <c r="F331" s="288">
        <v>3</v>
      </c>
      <c r="G331" s="288">
        <v>3</v>
      </c>
      <c r="H331" s="288">
        <v>0</v>
      </c>
      <c r="I331" s="289"/>
      <c r="J331" s="290"/>
    </row>
    <row r="332" spans="1:10" s="275" customFormat="1" ht="25.5">
      <c r="A332" s="286" t="s">
        <v>2236</v>
      </c>
      <c r="B332" s="491" t="s">
        <v>1762</v>
      </c>
      <c r="C332" s="287">
        <v>2</v>
      </c>
      <c r="D332" s="288">
        <v>9</v>
      </c>
      <c r="E332" s="288">
        <v>4</v>
      </c>
      <c r="F332" s="288">
        <v>3</v>
      </c>
      <c r="G332" s="288">
        <v>3</v>
      </c>
      <c r="H332" s="288">
        <v>0</v>
      </c>
      <c r="I332" s="289"/>
      <c r="J332" s="290"/>
    </row>
    <row r="333" spans="1:10" s="275" customFormat="1" ht="25.5">
      <c r="A333" s="286" t="s">
        <v>2237</v>
      </c>
      <c r="B333" s="491" t="s">
        <v>1763</v>
      </c>
      <c r="C333" s="287">
        <v>2</v>
      </c>
      <c r="D333" s="288">
        <v>9</v>
      </c>
      <c r="E333" s="288">
        <v>4</v>
      </c>
      <c r="F333" s="288">
        <v>3</v>
      </c>
      <c r="G333" s="288">
        <v>4</v>
      </c>
      <c r="H333" s="288">
        <v>0</v>
      </c>
      <c r="I333" s="289"/>
      <c r="J333" s="290"/>
    </row>
    <row r="334" spans="1:10" s="275" customFormat="1" ht="25.5">
      <c r="A334" s="286" t="s">
        <v>2237</v>
      </c>
      <c r="B334" s="491" t="s">
        <v>1764</v>
      </c>
      <c r="C334" s="287">
        <v>2</v>
      </c>
      <c r="D334" s="288">
        <v>9</v>
      </c>
      <c r="E334" s="288">
        <v>4</v>
      </c>
      <c r="F334" s="288">
        <v>3</v>
      </c>
      <c r="G334" s="288">
        <v>4</v>
      </c>
      <c r="H334" s="288">
        <v>0</v>
      </c>
      <c r="I334" s="289"/>
      <c r="J334" s="290"/>
    </row>
    <row r="335" spans="1:10" s="275" customFormat="1" ht="38.25">
      <c r="A335" s="286" t="s">
        <v>2238</v>
      </c>
      <c r="B335" s="491" t="s">
        <v>1765</v>
      </c>
      <c r="C335" s="287">
        <v>2</v>
      </c>
      <c r="D335" s="288">
        <v>9</v>
      </c>
      <c r="E335" s="288">
        <v>4</v>
      </c>
      <c r="F335" s="288">
        <v>4</v>
      </c>
      <c r="G335" s="288">
        <v>0</v>
      </c>
      <c r="H335" s="288">
        <v>0</v>
      </c>
      <c r="I335" s="289"/>
      <c r="J335" s="290"/>
    </row>
    <row r="336" spans="1:10" s="275" customFormat="1" ht="38.25">
      <c r="A336" s="286" t="s">
        <v>2224</v>
      </c>
      <c r="B336" s="491" t="s">
        <v>1766</v>
      </c>
      <c r="C336" s="287">
        <v>2</v>
      </c>
      <c r="D336" s="288">
        <v>9</v>
      </c>
      <c r="E336" s="288">
        <v>4</v>
      </c>
      <c r="F336" s="288">
        <v>4</v>
      </c>
      <c r="G336" s="288">
        <v>1</v>
      </c>
      <c r="H336" s="288">
        <v>0</v>
      </c>
      <c r="I336" s="289"/>
      <c r="J336" s="290"/>
    </row>
    <row r="337" spans="1:10" s="275" customFormat="1" ht="38.25">
      <c r="A337" s="286" t="s">
        <v>2224</v>
      </c>
      <c r="B337" s="491" t="s">
        <v>1767</v>
      </c>
      <c r="C337" s="287">
        <v>2</v>
      </c>
      <c r="D337" s="288">
        <v>9</v>
      </c>
      <c r="E337" s="288">
        <v>4</v>
      </c>
      <c r="F337" s="288">
        <v>4</v>
      </c>
      <c r="G337" s="288">
        <v>1</v>
      </c>
      <c r="H337" s="288">
        <v>0</v>
      </c>
      <c r="I337" s="289"/>
      <c r="J337" s="290"/>
    </row>
    <row r="338" spans="1:10" s="275" customFormat="1" ht="38.25">
      <c r="A338" s="286" t="s">
        <v>2239</v>
      </c>
      <c r="B338" s="491" t="s">
        <v>1768</v>
      </c>
      <c r="C338" s="287">
        <v>2</v>
      </c>
      <c r="D338" s="288">
        <v>9</v>
      </c>
      <c r="E338" s="288">
        <v>4</v>
      </c>
      <c r="F338" s="288">
        <v>4</v>
      </c>
      <c r="G338" s="288">
        <v>2</v>
      </c>
      <c r="H338" s="288">
        <v>0</v>
      </c>
      <c r="I338" s="289"/>
      <c r="J338" s="290"/>
    </row>
    <row r="339" spans="1:10" s="275" customFormat="1" ht="38.25">
      <c r="A339" s="286" t="s">
        <v>2239</v>
      </c>
      <c r="B339" s="491" t="s">
        <v>1769</v>
      </c>
      <c r="C339" s="287">
        <v>2</v>
      </c>
      <c r="D339" s="288">
        <v>9</v>
      </c>
      <c r="E339" s="288">
        <v>4</v>
      </c>
      <c r="F339" s="288">
        <v>4</v>
      </c>
      <c r="G339" s="288">
        <v>2</v>
      </c>
      <c r="H339" s="288">
        <v>0</v>
      </c>
      <c r="I339" s="289"/>
      <c r="J339" s="290"/>
    </row>
    <row r="340" spans="1:10" s="275" customFormat="1" ht="38.25">
      <c r="A340" s="286" t="s">
        <v>2240</v>
      </c>
      <c r="B340" s="491" t="s">
        <v>1770</v>
      </c>
      <c r="C340" s="287">
        <v>2</v>
      </c>
      <c r="D340" s="288">
        <v>9</v>
      </c>
      <c r="E340" s="288">
        <v>4</v>
      </c>
      <c r="F340" s="288">
        <v>4</v>
      </c>
      <c r="G340" s="288">
        <v>3</v>
      </c>
      <c r="H340" s="288">
        <v>0</v>
      </c>
      <c r="I340" s="289"/>
      <c r="J340" s="290"/>
    </row>
    <row r="341" spans="1:10" s="275" customFormat="1" ht="38.25">
      <c r="A341" s="286" t="s">
        <v>2240</v>
      </c>
      <c r="B341" s="491" t="s">
        <v>1771</v>
      </c>
      <c r="C341" s="287">
        <v>2</v>
      </c>
      <c r="D341" s="288">
        <v>9</v>
      </c>
      <c r="E341" s="288">
        <v>4</v>
      </c>
      <c r="F341" s="288">
        <v>4</v>
      </c>
      <c r="G341" s="288">
        <v>3</v>
      </c>
      <c r="H341" s="288">
        <v>0</v>
      </c>
      <c r="I341" s="289"/>
      <c r="J341" s="290"/>
    </row>
    <row r="342" spans="1:10" s="275" customFormat="1" ht="38.25">
      <c r="A342" s="286" t="s">
        <v>2241</v>
      </c>
      <c r="B342" s="491" t="s">
        <v>1772</v>
      </c>
      <c r="C342" s="287">
        <v>2</v>
      </c>
      <c r="D342" s="288">
        <v>9</v>
      </c>
      <c r="E342" s="288">
        <v>4</v>
      </c>
      <c r="F342" s="288">
        <v>4</v>
      </c>
      <c r="G342" s="288">
        <v>4</v>
      </c>
      <c r="H342" s="288">
        <v>0</v>
      </c>
      <c r="I342" s="289"/>
      <c r="J342" s="290"/>
    </row>
    <row r="343" spans="1:10" s="275" customFormat="1" ht="38.25">
      <c r="A343" s="286" t="s">
        <v>2241</v>
      </c>
      <c r="B343" s="491" t="s">
        <v>1773</v>
      </c>
      <c r="C343" s="287">
        <v>2</v>
      </c>
      <c r="D343" s="288">
        <v>9</v>
      </c>
      <c r="E343" s="288">
        <v>4</v>
      </c>
      <c r="F343" s="288">
        <v>4</v>
      </c>
      <c r="G343" s="288">
        <v>4</v>
      </c>
      <c r="H343" s="288">
        <v>0</v>
      </c>
      <c r="I343" s="289"/>
      <c r="J343" s="290"/>
    </row>
    <row r="344" spans="1:10" s="275" customFormat="1" ht="25.5">
      <c r="A344" s="286" t="s">
        <v>2242</v>
      </c>
      <c r="B344" s="491" t="s">
        <v>1774</v>
      </c>
      <c r="C344" s="287">
        <v>2</v>
      </c>
      <c r="D344" s="288">
        <v>9</v>
      </c>
      <c r="E344" s="288">
        <v>4</v>
      </c>
      <c r="F344" s="288">
        <v>5</v>
      </c>
      <c r="G344" s="288">
        <v>0</v>
      </c>
      <c r="H344" s="288">
        <v>0</v>
      </c>
      <c r="I344" s="289"/>
      <c r="J344" s="290"/>
    </row>
    <row r="345" spans="1:10" s="275" customFormat="1" ht="25.5">
      <c r="A345" s="286" t="s">
        <v>2243</v>
      </c>
      <c r="B345" s="491" t="s">
        <v>1775</v>
      </c>
      <c r="C345" s="287">
        <v>2</v>
      </c>
      <c r="D345" s="288">
        <v>9</v>
      </c>
      <c r="E345" s="288">
        <v>4</v>
      </c>
      <c r="F345" s="288">
        <v>5</v>
      </c>
      <c r="G345" s="288">
        <v>1</v>
      </c>
      <c r="H345" s="288">
        <v>0</v>
      </c>
      <c r="I345" s="289"/>
      <c r="J345" s="290"/>
    </row>
    <row r="346" spans="1:10" s="275" customFormat="1" ht="25.5">
      <c r="A346" s="286" t="s">
        <v>2243</v>
      </c>
      <c r="B346" s="491" t="s">
        <v>1776</v>
      </c>
      <c r="C346" s="287">
        <v>2</v>
      </c>
      <c r="D346" s="288">
        <v>9</v>
      </c>
      <c r="E346" s="288">
        <v>4</v>
      </c>
      <c r="F346" s="288">
        <v>5</v>
      </c>
      <c r="G346" s="288">
        <v>1</v>
      </c>
      <c r="H346" s="288">
        <v>0</v>
      </c>
      <c r="I346" s="289"/>
      <c r="J346" s="290"/>
    </row>
    <row r="347" spans="1:10" s="275" customFormat="1" ht="25.5">
      <c r="A347" s="286" t="s">
        <v>2244</v>
      </c>
      <c r="B347" s="491" t="s">
        <v>2283</v>
      </c>
      <c r="C347" s="287">
        <v>2</v>
      </c>
      <c r="D347" s="288">
        <v>9</v>
      </c>
      <c r="E347" s="288">
        <v>4</v>
      </c>
      <c r="F347" s="288">
        <v>5</v>
      </c>
      <c r="G347" s="288">
        <v>2</v>
      </c>
      <c r="H347" s="288">
        <v>0</v>
      </c>
      <c r="I347" s="289"/>
      <c r="J347" s="290"/>
    </row>
    <row r="348" spans="1:10" s="275" customFormat="1" ht="25.5">
      <c r="A348" s="286" t="s">
        <v>2244</v>
      </c>
      <c r="B348" s="491" t="s">
        <v>2284</v>
      </c>
      <c r="C348" s="287">
        <v>2</v>
      </c>
      <c r="D348" s="288">
        <v>9</v>
      </c>
      <c r="E348" s="288">
        <v>4</v>
      </c>
      <c r="F348" s="288">
        <v>5</v>
      </c>
      <c r="G348" s="288">
        <v>2</v>
      </c>
      <c r="H348" s="288">
        <v>0</v>
      </c>
      <c r="I348" s="289"/>
      <c r="J348" s="290"/>
    </row>
    <row r="349" spans="1:10" s="275" customFormat="1" ht="25.5">
      <c r="A349" s="286" t="s">
        <v>2245</v>
      </c>
      <c r="B349" s="491" t="s">
        <v>2285</v>
      </c>
      <c r="C349" s="287">
        <v>2</v>
      </c>
      <c r="D349" s="288">
        <v>9</v>
      </c>
      <c r="E349" s="288">
        <v>4</v>
      </c>
      <c r="F349" s="288">
        <v>5</v>
      </c>
      <c r="G349" s="288">
        <v>3</v>
      </c>
      <c r="H349" s="288">
        <v>0</v>
      </c>
      <c r="I349" s="289"/>
      <c r="J349" s="290"/>
    </row>
    <row r="350" spans="1:10" s="275" customFormat="1" ht="25.5">
      <c r="A350" s="286" t="s">
        <v>2245</v>
      </c>
      <c r="B350" s="491" t="s">
        <v>2286</v>
      </c>
      <c r="C350" s="287">
        <v>2</v>
      </c>
      <c r="D350" s="288">
        <v>9</v>
      </c>
      <c r="E350" s="288">
        <v>4</v>
      </c>
      <c r="F350" s="288">
        <v>5</v>
      </c>
      <c r="G350" s="288">
        <v>3</v>
      </c>
      <c r="H350" s="288">
        <v>0</v>
      </c>
      <c r="I350" s="289"/>
      <c r="J350" s="290"/>
    </row>
    <row r="351" spans="1:10" s="275" customFormat="1" ht="25.5">
      <c r="A351" s="286" t="s">
        <v>2246</v>
      </c>
      <c r="B351" s="491" t="s">
        <v>2287</v>
      </c>
      <c r="C351" s="287">
        <v>2</v>
      </c>
      <c r="D351" s="288">
        <v>9</v>
      </c>
      <c r="E351" s="288">
        <v>4</v>
      </c>
      <c r="F351" s="288">
        <v>5</v>
      </c>
      <c r="G351" s="288">
        <v>4</v>
      </c>
      <c r="H351" s="288">
        <v>0</v>
      </c>
      <c r="I351" s="289"/>
      <c r="J351" s="290"/>
    </row>
    <row r="352" spans="1:10" s="275" customFormat="1" ht="25.5">
      <c r="A352" s="286" t="s">
        <v>2246</v>
      </c>
      <c r="B352" s="491" t="s">
        <v>2288</v>
      </c>
      <c r="C352" s="287">
        <v>2</v>
      </c>
      <c r="D352" s="288">
        <v>9</v>
      </c>
      <c r="E352" s="288">
        <v>4</v>
      </c>
      <c r="F352" s="288">
        <v>5</v>
      </c>
      <c r="G352" s="288">
        <v>4</v>
      </c>
      <c r="H352" s="288">
        <v>0</v>
      </c>
      <c r="I352" s="289"/>
      <c r="J352" s="290"/>
    </row>
    <row r="353" spans="1:10" s="275" customFormat="1" ht="25.5">
      <c r="A353" s="286" t="s">
        <v>2247</v>
      </c>
      <c r="B353" s="491" t="s">
        <v>2289</v>
      </c>
      <c r="C353" s="287">
        <v>2</v>
      </c>
      <c r="D353" s="288">
        <v>9</v>
      </c>
      <c r="E353" s="288">
        <v>4</v>
      </c>
      <c r="F353" s="288">
        <v>6</v>
      </c>
      <c r="G353" s="288">
        <v>0</v>
      </c>
      <c r="H353" s="288">
        <v>0</v>
      </c>
      <c r="I353" s="289"/>
      <c r="J353" s="290"/>
    </row>
    <row r="354" spans="1:10" s="275" customFormat="1" ht="25.5">
      <c r="A354" s="286" t="s">
        <v>2249</v>
      </c>
      <c r="B354" s="491" t="s">
        <v>2290</v>
      </c>
      <c r="C354" s="287">
        <v>2</v>
      </c>
      <c r="D354" s="288">
        <v>9</v>
      </c>
      <c r="E354" s="288">
        <v>4</v>
      </c>
      <c r="F354" s="288">
        <v>6</v>
      </c>
      <c r="G354" s="288">
        <v>1</v>
      </c>
      <c r="H354" s="288">
        <v>0</v>
      </c>
      <c r="I354" s="289"/>
      <c r="J354" s="290"/>
    </row>
    <row r="355" spans="1:10" s="275" customFormat="1" ht="25.5">
      <c r="A355" s="286" t="s">
        <v>2249</v>
      </c>
      <c r="B355" s="491" t="s">
        <v>2291</v>
      </c>
      <c r="C355" s="287">
        <v>2</v>
      </c>
      <c r="D355" s="288">
        <v>9</v>
      </c>
      <c r="E355" s="288">
        <v>4</v>
      </c>
      <c r="F355" s="288">
        <v>6</v>
      </c>
      <c r="G355" s="288">
        <v>1</v>
      </c>
      <c r="H355" s="288">
        <v>0</v>
      </c>
      <c r="I355" s="289"/>
      <c r="J355" s="290"/>
    </row>
    <row r="356" spans="1:10" s="275" customFormat="1" ht="25.5">
      <c r="A356" s="286" t="s">
        <v>2248</v>
      </c>
      <c r="B356" s="491" t="s">
        <v>2292</v>
      </c>
      <c r="C356" s="287">
        <v>2</v>
      </c>
      <c r="D356" s="288">
        <v>9</v>
      </c>
      <c r="E356" s="288">
        <v>4</v>
      </c>
      <c r="F356" s="288">
        <v>6</v>
      </c>
      <c r="G356" s="288">
        <v>2</v>
      </c>
      <c r="H356" s="288">
        <v>0</v>
      </c>
      <c r="I356" s="289"/>
      <c r="J356" s="290"/>
    </row>
    <row r="357" spans="1:10" s="275" customFormat="1" ht="25.5">
      <c r="A357" s="286" t="s">
        <v>2248</v>
      </c>
      <c r="B357" s="491" t="s">
        <v>2293</v>
      </c>
      <c r="C357" s="287">
        <v>2</v>
      </c>
      <c r="D357" s="288">
        <v>9</v>
      </c>
      <c r="E357" s="288">
        <v>4</v>
      </c>
      <c r="F357" s="288">
        <v>6</v>
      </c>
      <c r="G357" s="288">
        <v>2</v>
      </c>
      <c r="H357" s="288">
        <v>0</v>
      </c>
      <c r="I357" s="289"/>
      <c r="J357" s="290"/>
    </row>
    <row r="358" spans="1:10" s="275" customFormat="1" ht="25.5">
      <c r="A358" s="286" t="s">
        <v>2250</v>
      </c>
      <c r="B358" s="491" t="s">
        <v>2294</v>
      </c>
      <c r="C358" s="287">
        <v>2</v>
      </c>
      <c r="D358" s="288">
        <v>9</v>
      </c>
      <c r="E358" s="288">
        <v>4</v>
      </c>
      <c r="F358" s="288">
        <v>6</v>
      </c>
      <c r="G358" s="288">
        <v>3</v>
      </c>
      <c r="H358" s="288">
        <v>0</v>
      </c>
      <c r="I358" s="289"/>
      <c r="J358" s="290"/>
    </row>
    <row r="359" spans="1:10" s="275" customFormat="1" ht="25.5">
      <c r="A359" s="286" t="s">
        <v>2250</v>
      </c>
      <c r="B359" s="491" t="s">
        <v>2295</v>
      </c>
      <c r="C359" s="287">
        <v>2</v>
      </c>
      <c r="D359" s="288">
        <v>9</v>
      </c>
      <c r="E359" s="288">
        <v>4</v>
      </c>
      <c r="F359" s="288">
        <v>6</v>
      </c>
      <c r="G359" s="288">
        <v>3</v>
      </c>
      <c r="H359" s="288">
        <v>0</v>
      </c>
      <c r="I359" s="289"/>
      <c r="J359" s="290"/>
    </row>
    <row r="360" spans="1:10" s="275" customFormat="1" ht="25.5">
      <c r="A360" s="286" t="s">
        <v>2251</v>
      </c>
      <c r="B360" s="491" t="s">
        <v>2296</v>
      </c>
      <c r="C360" s="287">
        <v>2</v>
      </c>
      <c r="D360" s="288">
        <v>9</v>
      </c>
      <c r="E360" s="288">
        <v>4</v>
      </c>
      <c r="F360" s="288">
        <v>6</v>
      </c>
      <c r="G360" s="288">
        <v>4</v>
      </c>
      <c r="H360" s="288">
        <v>0</v>
      </c>
      <c r="I360" s="289"/>
      <c r="J360" s="290"/>
    </row>
    <row r="361" spans="1:10" s="275" customFormat="1" ht="25.5">
      <c r="A361" s="286" t="s">
        <v>2251</v>
      </c>
      <c r="B361" s="491" t="s">
        <v>2297</v>
      </c>
      <c r="C361" s="287">
        <v>2</v>
      </c>
      <c r="D361" s="288">
        <v>9</v>
      </c>
      <c r="E361" s="288">
        <v>4</v>
      </c>
      <c r="F361" s="288">
        <v>6</v>
      </c>
      <c r="G361" s="288">
        <v>4</v>
      </c>
      <c r="H361" s="288">
        <v>0</v>
      </c>
      <c r="I361" s="289"/>
      <c r="J361" s="290"/>
    </row>
    <row r="362" spans="1:10" s="275" customFormat="1" ht="15.75">
      <c r="A362" s="276" t="s">
        <v>351</v>
      </c>
      <c r="B362" s="489" t="s">
        <v>62</v>
      </c>
      <c r="C362" s="277">
        <v>3</v>
      </c>
      <c r="D362" s="278">
        <v>0</v>
      </c>
      <c r="E362" s="278">
        <v>0</v>
      </c>
      <c r="F362" s="278">
        <v>0</v>
      </c>
      <c r="G362" s="278">
        <v>0</v>
      </c>
      <c r="H362" s="278">
        <v>0</v>
      </c>
      <c r="I362" s="279"/>
      <c r="J362" s="280"/>
    </row>
    <row r="363" spans="1:10" s="275" customFormat="1" ht="15.75">
      <c r="A363" s="281" t="s">
        <v>353</v>
      </c>
      <c r="B363" s="490" t="s">
        <v>63</v>
      </c>
      <c r="C363" s="282">
        <v>3</v>
      </c>
      <c r="D363" s="283">
        <v>1</v>
      </c>
      <c r="E363" s="283">
        <v>0</v>
      </c>
      <c r="F363" s="283">
        <v>0</v>
      </c>
      <c r="G363" s="283">
        <v>0</v>
      </c>
      <c r="H363" s="283">
        <v>0</v>
      </c>
      <c r="I363" s="284"/>
      <c r="J363" s="285"/>
    </row>
    <row r="364" spans="1:10" s="275" customFormat="1" ht="15.75">
      <c r="A364" s="286" t="s">
        <v>355</v>
      </c>
      <c r="B364" s="491" t="s">
        <v>1955</v>
      </c>
      <c r="C364" s="287">
        <v>3</v>
      </c>
      <c r="D364" s="288">
        <v>1</v>
      </c>
      <c r="E364" s="288">
        <v>1</v>
      </c>
      <c r="F364" s="288">
        <v>0</v>
      </c>
      <c r="G364" s="288">
        <v>0</v>
      </c>
      <c r="H364" s="288">
        <v>0</v>
      </c>
      <c r="I364" s="289"/>
      <c r="J364" s="290"/>
    </row>
    <row r="365" spans="1:10" s="275" customFormat="1" ht="15.75">
      <c r="A365" s="286" t="s">
        <v>1154</v>
      </c>
      <c r="B365" s="491" t="s">
        <v>1956</v>
      </c>
      <c r="C365" s="287">
        <v>3</v>
      </c>
      <c r="D365" s="288">
        <v>1</v>
      </c>
      <c r="E365" s="288">
        <v>1</v>
      </c>
      <c r="F365" s="288">
        <v>1</v>
      </c>
      <c r="G365" s="288">
        <v>0</v>
      </c>
      <c r="H365" s="288">
        <v>0</v>
      </c>
      <c r="I365" s="289"/>
      <c r="J365" s="290"/>
    </row>
    <row r="366" spans="1:10" s="275" customFormat="1" ht="15.75">
      <c r="A366" s="286" t="s">
        <v>1155</v>
      </c>
      <c r="B366" s="491" t="s">
        <v>1957</v>
      </c>
      <c r="C366" s="287">
        <v>3</v>
      </c>
      <c r="D366" s="288">
        <v>1</v>
      </c>
      <c r="E366" s="288">
        <v>1</v>
      </c>
      <c r="F366" s="288">
        <v>1</v>
      </c>
      <c r="G366" s="288">
        <v>1</v>
      </c>
      <c r="H366" s="288">
        <v>0</v>
      </c>
      <c r="I366" s="289"/>
      <c r="J366" s="290"/>
    </row>
    <row r="367" spans="1:10" s="275" customFormat="1" ht="15.75">
      <c r="A367" s="286" t="s">
        <v>1156</v>
      </c>
      <c r="B367" s="491" t="s">
        <v>1958</v>
      </c>
      <c r="C367" s="287">
        <v>3</v>
      </c>
      <c r="D367" s="288">
        <v>1</v>
      </c>
      <c r="E367" s="288">
        <v>1</v>
      </c>
      <c r="F367" s="288">
        <v>1</v>
      </c>
      <c r="G367" s="288">
        <v>2</v>
      </c>
      <c r="H367" s="288">
        <v>0</v>
      </c>
      <c r="I367" s="289"/>
      <c r="J367" s="290"/>
    </row>
    <row r="368" spans="1:10" s="275" customFormat="1" ht="15.75">
      <c r="A368" s="286" t="s">
        <v>1157</v>
      </c>
      <c r="B368" s="491" t="s">
        <v>1959</v>
      </c>
      <c r="C368" s="287">
        <v>3</v>
      </c>
      <c r="D368" s="288">
        <v>1</v>
      </c>
      <c r="E368" s="288">
        <v>1</v>
      </c>
      <c r="F368" s="288">
        <v>2</v>
      </c>
      <c r="G368" s="288">
        <v>0</v>
      </c>
      <c r="H368" s="288">
        <v>0</v>
      </c>
      <c r="I368" s="289"/>
      <c r="J368" s="290"/>
    </row>
    <row r="369" spans="1:10" s="275" customFormat="1" ht="15.75">
      <c r="A369" s="286" t="s">
        <v>1158</v>
      </c>
      <c r="B369" s="491" t="s">
        <v>1960</v>
      </c>
      <c r="C369" s="287">
        <v>3</v>
      </c>
      <c r="D369" s="288">
        <v>1</v>
      </c>
      <c r="E369" s="288">
        <v>1</v>
      </c>
      <c r="F369" s="288">
        <v>2</v>
      </c>
      <c r="G369" s="288">
        <v>1</v>
      </c>
      <c r="H369" s="288">
        <v>0</v>
      </c>
      <c r="I369" s="289"/>
      <c r="J369" s="290"/>
    </row>
    <row r="370" spans="1:10" s="275" customFormat="1" ht="15.75">
      <c r="A370" s="286" t="s">
        <v>357</v>
      </c>
      <c r="B370" s="491" t="s">
        <v>1961</v>
      </c>
      <c r="C370" s="287">
        <v>3</v>
      </c>
      <c r="D370" s="288">
        <v>1</v>
      </c>
      <c r="E370" s="288">
        <v>2</v>
      </c>
      <c r="F370" s="288">
        <v>0</v>
      </c>
      <c r="G370" s="288">
        <v>0</v>
      </c>
      <c r="H370" s="288">
        <v>0</v>
      </c>
      <c r="I370" s="289"/>
      <c r="J370" s="290"/>
    </row>
    <row r="371" spans="1:10" s="275" customFormat="1" ht="15.75">
      <c r="A371" s="286" t="s">
        <v>1159</v>
      </c>
      <c r="B371" s="491" t="s">
        <v>1962</v>
      </c>
      <c r="C371" s="287">
        <v>3</v>
      </c>
      <c r="D371" s="288">
        <v>1</v>
      </c>
      <c r="E371" s="288">
        <v>2</v>
      </c>
      <c r="F371" s="288">
        <v>1</v>
      </c>
      <c r="G371" s="288">
        <v>0</v>
      </c>
      <c r="H371" s="288">
        <v>0</v>
      </c>
      <c r="I371" s="289"/>
      <c r="J371" s="290"/>
    </row>
    <row r="372" spans="1:10" s="275" customFormat="1" ht="15.75">
      <c r="A372" s="286" t="s">
        <v>1160</v>
      </c>
      <c r="B372" s="491" t="s">
        <v>1963</v>
      </c>
      <c r="C372" s="287">
        <v>3</v>
      </c>
      <c r="D372" s="288">
        <v>1</v>
      </c>
      <c r="E372" s="288">
        <v>2</v>
      </c>
      <c r="F372" s="288">
        <v>1</v>
      </c>
      <c r="G372" s="288">
        <v>1</v>
      </c>
      <c r="H372" s="288">
        <v>0</v>
      </c>
      <c r="I372" s="289"/>
      <c r="J372" s="290"/>
    </row>
    <row r="373" spans="1:10" s="275" customFormat="1" ht="15.75">
      <c r="A373" s="286" t="s">
        <v>1161</v>
      </c>
      <c r="B373" s="491" t="s">
        <v>1964</v>
      </c>
      <c r="C373" s="287">
        <v>3</v>
      </c>
      <c r="D373" s="288">
        <v>1</v>
      </c>
      <c r="E373" s="288">
        <v>2</v>
      </c>
      <c r="F373" s="288">
        <v>1</v>
      </c>
      <c r="G373" s="288">
        <v>2</v>
      </c>
      <c r="H373" s="288">
        <v>0</v>
      </c>
      <c r="I373" s="289"/>
      <c r="J373" s="290"/>
    </row>
    <row r="374" spans="1:10" s="275" customFormat="1" ht="15.75">
      <c r="A374" s="286" t="s">
        <v>1162</v>
      </c>
      <c r="B374" s="491" t="s">
        <v>1965</v>
      </c>
      <c r="C374" s="287">
        <v>3</v>
      </c>
      <c r="D374" s="288">
        <v>1</v>
      </c>
      <c r="E374" s="288">
        <v>2</v>
      </c>
      <c r="F374" s="288">
        <v>2</v>
      </c>
      <c r="G374" s="288">
        <v>0</v>
      </c>
      <c r="H374" s="288">
        <v>0</v>
      </c>
      <c r="I374" s="289"/>
      <c r="J374" s="290"/>
    </row>
    <row r="375" spans="1:10" s="275" customFormat="1" ht="15.75">
      <c r="A375" s="286" t="s">
        <v>1163</v>
      </c>
      <c r="B375" s="491" t="s">
        <v>1966</v>
      </c>
      <c r="C375" s="287">
        <v>3</v>
      </c>
      <c r="D375" s="288">
        <v>1</v>
      </c>
      <c r="E375" s="288">
        <v>2</v>
      </c>
      <c r="F375" s="288">
        <v>2</v>
      </c>
      <c r="G375" s="288">
        <v>1</v>
      </c>
      <c r="H375" s="288">
        <v>0</v>
      </c>
      <c r="I375" s="289"/>
      <c r="J375" s="290"/>
    </row>
    <row r="376" spans="1:10" s="275" customFormat="1" ht="15.75">
      <c r="A376" s="286" t="s">
        <v>359</v>
      </c>
      <c r="B376" s="491" t="s">
        <v>1967</v>
      </c>
      <c r="C376" s="287">
        <v>3</v>
      </c>
      <c r="D376" s="288">
        <v>1</v>
      </c>
      <c r="E376" s="288">
        <v>3</v>
      </c>
      <c r="F376" s="288">
        <v>0</v>
      </c>
      <c r="G376" s="288">
        <v>0</v>
      </c>
      <c r="H376" s="288">
        <v>0</v>
      </c>
      <c r="I376" s="289"/>
      <c r="J376" s="290"/>
    </row>
    <row r="377" spans="1:10" s="275" customFormat="1" ht="15.75">
      <c r="A377" s="286" t="s">
        <v>1164</v>
      </c>
      <c r="B377" s="491" t="s">
        <v>1968</v>
      </c>
      <c r="C377" s="287">
        <v>3</v>
      </c>
      <c r="D377" s="288">
        <v>1</v>
      </c>
      <c r="E377" s="288">
        <v>3</v>
      </c>
      <c r="F377" s="288">
        <v>1</v>
      </c>
      <c r="G377" s="288">
        <v>0</v>
      </c>
      <c r="H377" s="288">
        <v>0</v>
      </c>
      <c r="I377" s="289"/>
      <c r="J377" s="290"/>
    </row>
    <row r="378" spans="1:10" s="275" customFormat="1" ht="15.75">
      <c r="A378" s="286" t="s">
        <v>1165</v>
      </c>
      <c r="B378" s="491" t="s">
        <v>1969</v>
      </c>
      <c r="C378" s="287">
        <v>3</v>
      </c>
      <c r="D378" s="288">
        <v>1</v>
      </c>
      <c r="E378" s="288">
        <v>3</v>
      </c>
      <c r="F378" s="288">
        <v>1</v>
      </c>
      <c r="G378" s="288">
        <v>1</v>
      </c>
      <c r="H378" s="288">
        <v>0</v>
      </c>
      <c r="I378" s="289"/>
      <c r="J378" s="290"/>
    </row>
    <row r="379" spans="1:10" s="275" customFormat="1" ht="15.75">
      <c r="A379" s="286" t="s">
        <v>1166</v>
      </c>
      <c r="B379" s="491" t="s">
        <v>1970</v>
      </c>
      <c r="C379" s="287">
        <v>3</v>
      </c>
      <c r="D379" s="288">
        <v>1</v>
      </c>
      <c r="E379" s="288">
        <v>3</v>
      </c>
      <c r="F379" s="288">
        <v>1</v>
      </c>
      <c r="G379" s="288">
        <v>2</v>
      </c>
      <c r="H379" s="288">
        <v>0</v>
      </c>
      <c r="I379" s="289"/>
      <c r="J379" s="290"/>
    </row>
    <row r="380" spans="1:10" s="275" customFormat="1" ht="15.75">
      <c r="A380" s="286" t="s">
        <v>1167</v>
      </c>
      <c r="B380" s="491" t="s">
        <v>1971</v>
      </c>
      <c r="C380" s="287">
        <v>3</v>
      </c>
      <c r="D380" s="288">
        <v>1</v>
      </c>
      <c r="E380" s="288">
        <v>3</v>
      </c>
      <c r="F380" s="288">
        <v>2</v>
      </c>
      <c r="G380" s="288">
        <v>0</v>
      </c>
      <c r="H380" s="288">
        <v>0</v>
      </c>
      <c r="I380" s="289"/>
      <c r="J380" s="290"/>
    </row>
    <row r="381" spans="1:10" s="275" customFormat="1" ht="15.75">
      <c r="A381" s="286" t="s">
        <v>1168</v>
      </c>
      <c r="B381" s="491" t="s">
        <v>1972</v>
      </c>
      <c r="C381" s="287">
        <v>3</v>
      </c>
      <c r="D381" s="288">
        <v>1</v>
      </c>
      <c r="E381" s="288">
        <v>3</v>
      </c>
      <c r="F381" s="288">
        <v>2</v>
      </c>
      <c r="G381" s="288">
        <v>1</v>
      </c>
      <c r="H381" s="288">
        <v>0</v>
      </c>
      <c r="I381" s="289"/>
      <c r="J381" s="290"/>
    </row>
    <row r="382" spans="1:10" s="275" customFormat="1" ht="15.75">
      <c r="A382" s="286" t="s">
        <v>361</v>
      </c>
      <c r="B382" s="491" t="s">
        <v>1973</v>
      </c>
      <c r="C382" s="287">
        <v>3</v>
      </c>
      <c r="D382" s="288">
        <v>1</v>
      </c>
      <c r="E382" s="288">
        <v>4</v>
      </c>
      <c r="F382" s="288">
        <v>0</v>
      </c>
      <c r="G382" s="288">
        <v>0</v>
      </c>
      <c r="H382" s="288">
        <v>0</v>
      </c>
      <c r="I382" s="289"/>
      <c r="J382" s="290"/>
    </row>
    <row r="383" spans="1:10" s="275" customFormat="1" ht="15.75">
      <c r="A383" s="286" t="s">
        <v>1169</v>
      </c>
      <c r="B383" s="491" t="s">
        <v>1974</v>
      </c>
      <c r="C383" s="287">
        <v>3</v>
      </c>
      <c r="D383" s="288">
        <v>1</v>
      </c>
      <c r="E383" s="288">
        <v>4</v>
      </c>
      <c r="F383" s="288">
        <v>1</v>
      </c>
      <c r="G383" s="288">
        <v>0</v>
      </c>
      <c r="H383" s="288">
        <v>0</v>
      </c>
      <c r="I383" s="289"/>
      <c r="J383" s="290"/>
    </row>
    <row r="384" spans="1:10" s="275" customFormat="1" ht="15.75">
      <c r="A384" s="286" t="s">
        <v>1170</v>
      </c>
      <c r="B384" s="491" t="s">
        <v>1975</v>
      </c>
      <c r="C384" s="287">
        <v>3</v>
      </c>
      <c r="D384" s="288">
        <v>1</v>
      </c>
      <c r="E384" s="288">
        <v>4</v>
      </c>
      <c r="F384" s="288">
        <v>1</v>
      </c>
      <c r="G384" s="288">
        <v>1</v>
      </c>
      <c r="H384" s="288">
        <v>0</v>
      </c>
      <c r="I384" s="289"/>
      <c r="J384" s="290"/>
    </row>
    <row r="385" spans="1:10" s="275" customFormat="1" ht="15.75">
      <c r="A385" s="286" t="s">
        <v>1171</v>
      </c>
      <c r="B385" s="491" t="s">
        <v>1976</v>
      </c>
      <c r="C385" s="287">
        <v>3</v>
      </c>
      <c r="D385" s="288">
        <v>1</v>
      </c>
      <c r="E385" s="288">
        <v>4</v>
      </c>
      <c r="F385" s="288">
        <v>1</v>
      </c>
      <c r="G385" s="288">
        <v>2</v>
      </c>
      <c r="H385" s="288">
        <v>0</v>
      </c>
      <c r="I385" s="289"/>
      <c r="J385" s="290"/>
    </row>
    <row r="386" spans="1:10" s="275" customFormat="1" ht="15.75">
      <c r="A386" s="286" t="s">
        <v>1172</v>
      </c>
      <c r="B386" s="491" t="s">
        <v>1977</v>
      </c>
      <c r="C386" s="287">
        <v>3</v>
      </c>
      <c r="D386" s="288">
        <v>1</v>
      </c>
      <c r="E386" s="288">
        <v>4</v>
      </c>
      <c r="F386" s="288">
        <v>2</v>
      </c>
      <c r="G386" s="288">
        <v>0</v>
      </c>
      <c r="H386" s="288">
        <v>0</v>
      </c>
      <c r="I386" s="289"/>
      <c r="J386" s="290"/>
    </row>
    <row r="387" spans="1:10" s="275" customFormat="1" ht="15.75">
      <c r="A387" s="286" t="s">
        <v>1173</v>
      </c>
      <c r="B387" s="491" t="s">
        <v>1978</v>
      </c>
      <c r="C387" s="287">
        <v>3</v>
      </c>
      <c r="D387" s="288">
        <v>1</v>
      </c>
      <c r="E387" s="288">
        <v>4</v>
      </c>
      <c r="F387" s="288">
        <v>2</v>
      </c>
      <c r="G387" s="288">
        <v>1</v>
      </c>
      <c r="H387" s="288">
        <v>0</v>
      </c>
      <c r="I387" s="289"/>
      <c r="J387" s="290"/>
    </row>
    <row r="388" spans="1:10" s="275" customFormat="1" ht="15.75">
      <c r="A388" s="286" t="s">
        <v>363</v>
      </c>
      <c r="B388" s="491" t="s">
        <v>1979</v>
      </c>
      <c r="C388" s="287">
        <v>3</v>
      </c>
      <c r="D388" s="288">
        <v>1</v>
      </c>
      <c r="E388" s="288">
        <v>5</v>
      </c>
      <c r="F388" s="288">
        <v>0</v>
      </c>
      <c r="G388" s="288">
        <v>0</v>
      </c>
      <c r="H388" s="288">
        <v>0</v>
      </c>
      <c r="I388" s="289"/>
      <c r="J388" s="290"/>
    </row>
    <row r="389" spans="1:10" s="275" customFormat="1" ht="15.75">
      <c r="A389" s="286" t="s">
        <v>1174</v>
      </c>
      <c r="B389" s="491" t="s">
        <v>1980</v>
      </c>
      <c r="C389" s="287">
        <v>3</v>
      </c>
      <c r="D389" s="288">
        <v>1</v>
      </c>
      <c r="E389" s="288">
        <v>5</v>
      </c>
      <c r="F389" s="288">
        <v>1</v>
      </c>
      <c r="G389" s="288">
        <v>0</v>
      </c>
      <c r="H389" s="288">
        <v>0</v>
      </c>
      <c r="I389" s="289"/>
      <c r="J389" s="290"/>
    </row>
    <row r="390" spans="1:10" s="275" customFormat="1" ht="15.75">
      <c r="A390" s="286" t="s">
        <v>1175</v>
      </c>
      <c r="B390" s="491" t="s">
        <v>1981</v>
      </c>
      <c r="C390" s="287">
        <v>3</v>
      </c>
      <c r="D390" s="288">
        <v>1</v>
      </c>
      <c r="E390" s="288">
        <v>5</v>
      </c>
      <c r="F390" s="288">
        <v>1</v>
      </c>
      <c r="G390" s="288">
        <v>1</v>
      </c>
      <c r="H390" s="288">
        <v>0</v>
      </c>
      <c r="I390" s="289"/>
      <c r="J390" s="290"/>
    </row>
    <row r="391" spans="1:10" s="275" customFormat="1" ht="15.75">
      <c r="A391" s="286" t="s">
        <v>1176</v>
      </c>
      <c r="B391" s="491" t="s">
        <v>1982</v>
      </c>
      <c r="C391" s="287">
        <v>3</v>
      </c>
      <c r="D391" s="288">
        <v>1</v>
      </c>
      <c r="E391" s="288">
        <v>5</v>
      </c>
      <c r="F391" s="288">
        <v>1</v>
      </c>
      <c r="G391" s="288">
        <v>2</v>
      </c>
      <c r="H391" s="288">
        <v>0</v>
      </c>
      <c r="I391" s="289"/>
      <c r="J391" s="290"/>
    </row>
    <row r="392" spans="1:10" s="275" customFormat="1" ht="15.75">
      <c r="A392" s="286" t="s">
        <v>1177</v>
      </c>
      <c r="B392" s="491" t="s">
        <v>1983</v>
      </c>
      <c r="C392" s="287">
        <v>3</v>
      </c>
      <c r="D392" s="288">
        <v>1</v>
      </c>
      <c r="E392" s="288">
        <v>5</v>
      </c>
      <c r="F392" s="288">
        <v>2</v>
      </c>
      <c r="G392" s="288">
        <v>0</v>
      </c>
      <c r="H392" s="288">
        <v>0</v>
      </c>
      <c r="I392" s="289"/>
      <c r="J392" s="290"/>
    </row>
    <row r="393" spans="1:10" s="275" customFormat="1" ht="15.75">
      <c r="A393" s="286" t="s">
        <v>1178</v>
      </c>
      <c r="B393" s="491" t="s">
        <v>1984</v>
      </c>
      <c r="C393" s="287">
        <v>3</v>
      </c>
      <c r="D393" s="288">
        <v>1</v>
      </c>
      <c r="E393" s="288">
        <v>5</v>
      </c>
      <c r="F393" s="288">
        <v>2</v>
      </c>
      <c r="G393" s="288">
        <v>1</v>
      </c>
      <c r="H393" s="288">
        <v>0</v>
      </c>
      <c r="I393" s="289"/>
      <c r="J393" s="290"/>
    </row>
    <row r="394" spans="1:10" s="275" customFormat="1" ht="15.75">
      <c r="A394" s="286" t="s">
        <v>365</v>
      </c>
      <c r="B394" s="491" t="s">
        <v>1985</v>
      </c>
      <c r="C394" s="287">
        <v>3</v>
      </c>
      <c r="D394" s="288">
        <v>1</v>
      </c>
      <c r="E394" s="288">
        <v>6</v>
      </c>
      <c r="F394" s="288">
        <v>0</v>
      </c>
      <c r="G394" s="288">
        <v>0</v>
      </c>
      <c r="H394" s="288">
        <v>0</v>
      </c>
      <c r="I394" s="289"/>
      <c r="J394" s="290"/>
    </row>
    <row r="395" spans="1:10" s="275" customFormat="1" ht="25.5">
      <c r="A395" s="286" t="s">
        <v>1179</v>
      </c>
      <c r="B395" s="491" t="s">
        <v>600</v>
      </c>
      <c r="C395" s="287">
        <v>3</v>
      </c>
      <c r="D395" s="288">
        <v>1</v>
      </c>
      <c r="E395" s="288">
        <v>6</v>
      </c>
      <c r="F395" s="288">
        <v>1</v>
      </c>
      <c r="G395" s="288">
        <v>0</v>
      </c>
      <c r="H395" s="288">
        <v>0</v>
      </c>
      <c r="I395" s="289"/>
      <c r="J395" s="290"/>
    </row>
    <row r="396" spans="1:10" s="275" customFormat="1" ht="25.5">
      <c r="A396" s="286" t="s">
        <v>1180</v>
      </c>
      <c r="B396" s="491" t="s">
        <v>601</v>
      </c>
      <c r="C396" s="287">
        <v>3</v>
      </c>
      <c r="D396" s="288">
        <v>1</v>
      </c>
      <c r="E396" s="288">
        <v>6</v>
      </c>
      <c r="F396" s="288">
        <v>1</v>
      </c>
      <c r="G396" s="288">
        <v>1</v>
      </c>
      <c r="H396" s="288">
        <v>0</v>
      </c>
      <c r="I396" s="289"/>
      <c r="J396" s="290"/>
    </row>
    <row r="397" spans="1:10" s="275" customFormat="1" ht="25.5">
      <c r="A397" s="286" t="s">
        <v>1181</v>
      </c>
      <c r="B397" s="491" t="s">
        <v>602</v>
      </c>
      <c r="C397" s="287">
        <v>3</v>
      </c>
      <c r="D397" s="288">
        <v>1</v>
      </c>
      <c r="E397" s="288">
        <v>6</v>
      </c>
      <c r="F397" s="288">
        <v>1</v>
      </c>
      <c r="G397" s="288">
        <v>2</v>
      </c>
      <c r="H397" s="288">
        <v>0</v>
      </c>
      <c r="I397" s="289"/>
      <c r="J397" s="290"/>
    </row>
    <row r="398" spans="1:10" s="275" customFormat="1" ht="25.5">
      <c r="A398" s="286" t="s">
        <v>1182</v>
      </c>
      <c r="B398" s="491" t="s">
        <v>603</v>
      </c>
      <c r="C398" s="287">
        <v>3</v>
      </c>
      <c r="D398" s="288">
        <v>1</v>
      </c>
      <c r="E398" s="288">
        <v>6</v>
      </c>
      <c r="F398" s="288">
        <v>2</v>
      </c>
      <c r="G398" s="288">
        <v>0</v>
      </c>
      <c r="H398" s="288">
        <v>0</v>
      </c>
      <c r="I398" s="289"/>
      <c r="J398" s="290"/>
    </row>
    <row r="399" spans="1:10" s="275" customFormat="1" ht="15.75">
      <c r="A399" s="286" t="s">
        <v>1183</v>
      </c>
      <c r="B399" s="491" t="s">
        <v>604</v>
      </c>
      <c r="C399" s="287">
        <v>3</v>
      </c>
      <c r="D399" s="288">
        <v>1</v>
      </c>
      <c r="E399" s="288">
        <v>6</v>
      </c>
      <c r="F399" s="288">
        <v>2</v>
      </c>
      <c r="G399" s="288">
        <v>1</v>
      </c>
      <c r="H399" s="288">
        <v>0</v>
      </c>
      <c r="I399" s="289"/>
      <c r="J399" s="290"/>
    </row>
    <row r="400" spans="1:10" s="275" customFormat="1" ht="15.75">
      <c r="A400" s="286" t="s">
        <v>367</v>
      </c>
      <c r="B400" s="491" t="s">
        <v>605</v>
      </c>
      <c r="C400" s="287">
        <v>3</v>
      </c>
      <c r="D400" s="288">
        <v>1</v>
      </c>
      <c r="E400" s="288">
        <v>7</v>
      </c>
      <c r="F400" s="288">
        <v>0</v>
      </c>
      <c r="G400" s="288">
        <v>0</v>
      </c>
      <c r="H400" s="288">
        <v>0</v>
      </c>
      <c r="I400" s="289"/>
      <c r="J400" s="290"/>
    </row>
    <row r="401" spans="1:10" s="275" customFormat="1" ht="15.75">
      <c r="A401" s="286" t="s">
        <v>1184</v>
      </c>
      <c r="B401" s="491" t="s">
        <v>606</v>
      </c>
      <c r="C401" s="287">
        <v>3</v>
      </c>
      <c r="D401" s="288">
        <v>1</v>
      </c>
      <c r="E401" s="288">
        <v>7</v>
      </c>
      <c r="F401" s="288">
        <v>1</v>
      </c>
      <c r="G401" s="288">
        <v>0</v>
      </c>
      <c r="H401" s="288">
        <v>0</v>
      </c>
      <c r="I401" s="289"/>
      <c r="J401" s="290"/>
    </row>
    <row r="402" spans="1:10" s="275" customFormat="1" ht="15.75">
      <c r="A402" s="286" t="s">
        <v>1185</v>
      </c>
      <c r="B402" s="491" t="s">
        <v>607</v>
      </c>
      <c r="C402" s="287">
        <v>3</v>
      </c>
      <c r="D402" s="288">
        <v>1</v>
      </c>
      <c r="E402" s="288">
        <v>7</v>
      </c>
      <c r="F402" s="288">
        <v>1</v>
      </c>
      <c r="G402" s="288">
        <v>1</v>
      </c>
      <c r="H402" s="288">
        <v>0</v>
      </c>
      <c r="I402" s="289"/>
      <c r="J402" s="290"/>
    </row>
    <row r="403" spans="1:10" s="275" customFormat="1" ht="15.75">
      <c r="A403" s="286" t="s">
        <v>1186</v>
      </c>
      <c r="B403" s="491" t="s">
        <v>608</v>
      </c>
      <c r="C403" s="287">
        <v>3</v>
      </c>
      <c r="D403" s="288">
        <v>1</v>
      </c>
      <c r="E403" s="288">
        <v>7</v>
      </c>
      <c r="F403" s="288">
        <v>2</v>
      </c>
      <c r="G403" s="288">
        <v>0</v>
      </c>
      <c r="H403" s="288">
        <v>0</v>
      </c>
      <c r="I403" s="289"/>
      <c r="J403" s="290"/>
    </row>
    <row r="404" spans="1:10" s="275" customFormat="1" ht="15.75">
      <c r="A404" s="286" t="s">
        <v>1187</v>
      </c>
      <c r="B404" s="491" t="s">
        <v>609</v>
      </c>
      <c r="C404" s="287">
        <v>3</v>
      </c>
      <c r="D404" s="288">
        <v>1</v>
      </c>
      <c r="E404" s="288">
        <v>7</v>
      </c>
      <c r="F404" s="288">
        <v>2</v>
      </c>
      <c r="G404" s="288">
        <v>1</v>
      </c>
      <c r="H404" s="288">
        <v>0</v>
      </c>
      <c r="I404" s="289"/>
      <c r="J404" s="290"/>
    </row>
    <row r="405" spans="1:10" s="275" customFormat="1" ht="15.75">
      <c r="A405" s="286" t="s">
        <v>369</v>
      </c>
      <c r="B405" s="491" t="s">
        <v>610</v>
      </c>
      <c r="C405" s="287">
        <v>3</v>
      </c>
      <c r="D405" s="288">
        <v>1</v>
      </c>
      <c r="E405" s="288">
        <v>8</v>
      </c>
      <c r="F405" s="288">
        <v>0</v>
      </c>
      <c r="G405" s="288">
        <v>0</v>
      </c>
      <c r="H405" s="288">
        <v>0</v>
      </c>
      <c r="I405" s="289"/>
      <c r="J405" s="290"/>
    </row>
    <row r="406" spans="1:10" s="275" customFormat="1" ht="15.75">
      <c r="A406" s="286" t="s">
        <v>1188</v>
      </c>
      <c r="B406" s="491" t="s">
        <v>611</v>
      </c>
      <c r="C406" s="287">
        <v>3</v>
      </c>
      <c r="D406" s="288">
        <v>1</v>
      </c>
      <c r="E406" s="288">
        <v>8</v>
      </c>
      <c r="F406" s="288">
        <v>1</v>
      </c>
      <c r="G406" s="288">
        <v>0</v>
      </c>
      <c r="H406" s="288">
        <v>0</v>
      </c>
      <c r="I406" s="289"/>
      <c r="J406" s="290"/>
    </row>
    <row r="407" spans="1:10" s="275" customFormat="1" ht="15.75">
      <c r="A407" s="286" t="s">
        <v>1189</v>
      </c>
      <c r="B407" s="491" t="s">
        <v>612</v>
      </c>
      <c r="C407" s="287">
        <v>3</v>
      </c>
      <c r="D407" s="288">
        <v>1</v>
      </c>
      <c r="E407" s="288">
        <v>8</v>
      </c>
      <c r="F407" s="288">
        <v>1</v>
      </c>
      <c r="G407" s="288">
        <v>1</v>
      </c>
      <c r="H407" s="288">
        <v>0</v>
      </c>
      <c r="I407" s="289"/>
      <c r="J407" s="290"/>
    </row>
    <row r="408" spans="1:10" s="275" customFormat="1" ht="15.75">
      <c r="A408" s="286" t="s">
        <v>1190</v>
      </c>
      <c r="B408" s="491" t="s">
        <v>613</v>
      </c>
      <c r="C408" s="287">
        <v>3</v>
      </c>
      <c r="D408" s="288">
        <v>1</v>
      </c>
      <c r="E408" s="288">
        <v>8</v>
      </c>
      <c r="F408" s="288">
        <v>1</v>
      </c>
      <c r="G408" s="288">
        <v>2</v>
      </c>
      <c r="H408" s="288">
        <v>0</v>
      </c>
      <c r="I408" s="289"/>
      <c r="J408" s="290"/>
    </row>
    <row r="409" spans="1:10" s="275" customFormat="1" ht="15.75">
      <c r="A409" s="286" t="s">
        <v>1191</v>
      </c>
      <c r="B409" s="491" t="s">
        <v>614</v>
      </c>
      <c r="C409" s="287">
        <v>3</v>
      </c>
      <c r="D409" s="288">
        <v>1</v>
      </c>
      <c r="E409" s="288">
        <v>8</v>
      </c>
      <c r="F409" s="288">
        <v>2</v>
      </c>
      <c r="G409" s="288">
        <v>0</v>
      </c>
      <c r="H409" s="288">
        <v>0</v>
      </c>
      <c r="I409" s="289"/>
      <c r="J409" s="290"/>
    </row>
    <row r="410" spans="1:10" s="275" customFormat="1" ht="15.75">
      <c r="A410" s="286" t="s">
        <v>1192</v>
      </c>
      <c r="B410" s="491" t="s">
        <v>615</v>
      </c>
      <c r="C410" s="287">
        <v>3</v>
      </c>
      <c r="D410" s="288">
        <v>1</v>
      </c>
      <c r="E410" s="288">
        <v>8</v>
      </c>
      <c r="F410" s="288">
        <v>2</v>
      </c>
      <c r="G410" s="288">
        <v>1</v>
      </c>
      <c r="H410" s="288">
        <v>0</v>
      </c>
      <c r="I410" s="289"/>
      <c r="J410" s="290"/>
    </row>
    <row r="411" spans="1:10" s="275" customFormat="1" ht="15.75">
      <c r="A411" s="286" t="s">
        <v>2252</v>
      </c>
      <c r="B411" s="491" t="s">
        <v>616</v>
      </c>
      <c r="C411" s="287">
        <v>3</v>
      </c>
      <c r="D411" s="288">
        <v>1</v>
      </c>
      <c r="E411" s="288">
        <v>9</v>
      </c>
      <c r="F411" s="288">
        <v>0</v>
      </c>
      <c r="G411" s="288">
        <v>0</v>
      </c>
      <c r="H411" s="288">
        <v>0</v>
      </c>
      <c r="I411" s="289"/>
      <c r="J411" s="290"/>
    </row>
    <row r="412" spans="1:10" s="275" customFormat="1" ht="15.75">
      <c r="A412" s="286" t="s">
        <v>2253</v>
      </c>
      <c r="B412" s="491" t="s">
        <v>617</v>
      </c>
      <c r="C412" s="287">
        <v>3</v>
      </c>
      <c r="D412" s="288">
        <v>1</v>
      </c>
      <c r="E412" s="288">
        <v>9</v>
      </c>
      <c r="F412" s="288">
        <v>1</v>
      </c>
      <c r="G412" s="288">
        <v>0</v>
      </c>
      <c r="H412" s="288">
        <v>0</v>
      </c>
      <c r="I412" s="289"/>
      <c r="J412" s="290"/>
    </row>
    <row r="413" spans="1:10" s="275" customFormat="1" ht="15.75">
      <c r="A413" s="286" t="s">
        <v>2254</v>
      </c>
      <c r="B413" s="491" t="s">
        <v>618</v>
      </c>
      <c r="C413" s="287">
        <v>3</v>
      </c>
      <c r="D413" s="288">
        <v>1</v>
      </c>
      <c r="E413" s="288">
        <v>9</v>
      </c>
      <c r="F413" s="288">
        <v>2</v>
      </c>
      <c r="G413" s="288">
        <v>0</v>
      </c>
      <c r="H413" s="288">
        <v>0</v>
      </c>
      <c r="I413" s="289"/>
      <c r="J413" s="290"/>
    </row>
    <row r="414" spans="1:10" s="275" customFormat="1" ht="15.75">
      <c r="A414" s="286" t="s">
        <v>1193</v>
      </c>
      <c r="B414" s="491" t="s">
        <v>619</v>
      </c>
      <c r="C414" s="287">
        <v>3</v>
      </c>
      <c r="D414" s="288">
        <v>1</v>
      </c>
      <c r="E414" s="288">
        <v>9</v>
      </c>
      <c r="F414" s="288">
        <v>2</v>
      </c>
      <c r="G414" s="288">
        <v>1</v>
      </c>
      <c r="H414" s="288">
        <v>0</v>
      </c>
      <c r="I414" s="289"/>
      <c r="J414" s="290"/>
    </row>
    <row r="415" spans="1:10" s="275" customFormat="1" ht="15.75">
      <c r="A415" s="286" t="s">
        <v>1194</v>
      </c>
      <c r="B415" s="491" t="s">
        <v>620</v>
      </c>
      <c r="C415" s="287">
        <v>3</v>
      </c>
      <c r="D415" s="288">
        <v>1</v>
      </c>
      <c r="E415" s="288">
        <v>9</v>
      </c>
      <c r="F415" s="288">
        <v>2</v>
      </c>
      <c r="G415" s="288">
        <v>2</v>
      </c>
      <c r="H415" s="288">
        <v>0</v>
      </c>
      <c r="I415" s="289"/>
      <c r="J415" s="290"/>
    </row>
    <row r="416" spans="1:10" s="275" customFormat="1" ht="15.75">
      <c r="A416" s="286" t="s">
        <v>1195</v>
      </c>
      <c r="B416" s="491" t="s">
        <v>621</v>
      </c>
      <c r="C416" s="287">
        <v>3</v>
      </c>
      <c r="D416" s="288">
        <v>1</v>
      </c>
      <c r="E416" s="288">
        <v>9</v>
      </c>
      <c r="F416" s="288">
        <v>2</v>
      </c>
      <c r="G416" s="288">
        <v>3</v>
      </c>
      <c r="H416" s="288">
        <v>0</v>
      </c>
      <c r="I416" s="289"/>
      <c r="J416" s="290"/>
    </row>
    <row r="417" spans="1:10" s="275" customFormat="1" ht="15.75">
      <c r="A417" s="286" t="s">
        <v>2255</v>
      </c>
      <c r="B417" s="594" t="s">
        <v>2256</v>
      </c>
      <c r="C417" s="287">
        <v>3</v>
      </c>
      <c r="D417" s="288">
        <v>2</v>
      </c>
      <c r="E417" s="288">
        <v>9</v>
      </c>
      <c r="F417" s="288">
        <v>2</v>
      </c>
      <c r="G417" s="288">
        <v>9</v>
      </c>
      <c r="H417" s="288">
        <v>0</v>
      </c>
      <c r="I417" s="289"/>
      <c r="J417" s="290"/>
    </row>
    <row r="418" spans="1:10" s="275" customFormat="1" ht="15.75">
      <c r="A418" s="281" t="s">
        <v>375</v>
      </c>
      <c r="B418" s="490" t="s">
        <v>64</v>
      </c>
      <c r="C418" s="282">
        <v>3</v>
      </c>
      <c r="D418" s="283">
        <v>2</v>
      </c>
      <c r="E418" s="283">
        <v>0</v>
      </c>
      <c r="F418" s="283">
        <v>0</v>
      </c>
      <c r="G418" s="283">
        <v>0</v>
      </c>
      <c r="H418" s="283">
        <v>0</v>
      </c>
      <c r="I418" s="284"/>
      <c r="J418" s="285"/>
    </row>
    <row r="419" spans="1:10" s="275" customFormat="1" ht="15.75">
      <c r="A419" s="286" t="s">
        <v>1196</v>
      </c>
      <c r="B419" s="491" t="s">
        <v>622</v>
      </c>
      <c r="C419" s="287">
        <v>3</v>
      </c>
      <c r="D419" s="288">
        <v>2</v>
      </c>
      <c r="E419" s="288">
        <v>1</v>
      </c>
      <c r="F419" s="288">
        <v>0</v>
      </c>
      <c r="G419" s="288">
        <v>0</v>
      </c>
      <c r="H419" s="288">
        <v>0</v>
      </c>
      <c r="I419" s="289"/>
      <c r="J419" s="290"/>
    </row>
    <row r="420" spans="1:10" s="275" customFormat="1" ht="15.75">
      <c r="A420" s="286" t="s">
        <v>1197</v>
      </c>
      <c r="B420" s="491" t="s">
        <v>623</v>
      </c>
      <c r="C420" s="287">
        <v>3</v>
      </c>
      <c r="D420" s="288">
        <v>2</v>
      </c>
      <c r="E420" s="288">
        <v>1</v>
      </c>
      <c r="F420" s="288">
        <v>1</v>
      </c>
      <c r="G420" s="288">
        <v>0</v>
      </c>
      <c r="H420" s="288">
        <v>0</v>
      </c>
      <c r="I420" s="289"/>
      <c r="J420" s="290"/>
    </row>
    <row r="421" spans="1:10" s="275" customFormat="1" ht="15.75">
      <c r="A421" s="286" t="s">
        <v>1198</v>
      </c>
      <c r="B421" s="491" t="s">
        <v>624</v>
      </c>
      <c r="C421" s="287">
        <v>3</v>
      </c>
      <c r="D421" s="288">
        <v>2</v>
      </c>
      <c r="E421" s="288">
        <v>1</v>
      </c>
      <c r="F421" s="288">
        <v>1</v>
      </c>
      <c r="G421" s="288">
        <v>1</v>
      </c>
      <c r="H421" s="288">
        <v>0</v>
      </c>
      <c r="I421" s="289"/>
      <c r="J421" s="290"/>
    </row>
    <row r="422" spans="1:10" s="275" customFormat="1" ht="15.75">
      <c r="A422" s="286" t="s">
        <v>1199</v>
      </c>
      <c r="B422" s="491" t="s">
        <v>625</v>
      </c>
      <c r="C422" s="287">
        <v>3</v>
      </c>
      <c r="D422" s="288">
        <v>2</v>
      </c>
      <c r="E422" s="288">
        <v>1</v>
      </c>
      <c r="F422" s="288">
        <v>2</v>
      </c>
      <c r="G422" s="288">
        <v>0</v>
      </c>
      <c r="H422" s="288">
        <v>0</v>
      </c>
      <c r="I422" s="289"/>
      <c r="J422" s="290"/>
    </row>
    <row r="423" spans="1:10" s="275" customFormat="1" ht="15.75">
      <c r="A423" s="286" t="s">
        <v>1200</v>
      </c>
      <c r="B423" s="491" t="s">
        <v>626</v>
      </c>
      <c r="C423" s="287">
        <v>3</v>
      </c>
      <c r="D423" s="288">
        <v>2</v>
      </c>
      <c r="E423" s="288">
        <v>1</v>
      </c>
      <c r="F423" s="288">
        <v>2</v>
      </c>
      <c r="G423" s="288">
        <v>1</v>
      </c>
      <c r="H423" s="288">
        <v>0</v>
      </c>
      <c r="I423" s="289"/>
      <c r="J423" s="290"/>
    </row>
    <row r="424" spans="1:10" s="275" customFormat="1" ht="15.75">
      <c r="A424" s="286" t="s">
        <v>378</v>
      </c>
      <c r="B424" s="491" t="s">
        <v>627</v>
      </c>
      <c r="C424" s="287">
        <v>3</v>
      </c>
      <c r="D424" s="288">
        <v>2</v>
      </c>
      <c r="E424" s="288">
        <v>2</v>
      </c>
      <c r="F424" s="288">
        <v>0</v>
      </c>
      <c r="G424" s="288">
        <v>0</v>
      </c>
      <c r="H424" s="288">
        <v>0</v>
      </c>
      <c r="I424" s="289"/>
      <c r="J424" s="290"/>
    </row>
    <row r="425" spans="1:10" s="275" customFormat="1" ht="15.75">
      <c r="A425" s="286" t="s">
        <v>1201</v>
      </c>
      <c r="B425" s="491" t="s">
        <v>628</v>
      </c>
      <c r="C425" s="287">
        <v>3</v>
      </c>
      <c r="D425" s="288">
        <v>2</v>
      </c>
      <c r="E425" s="288">
        <v>2</v>
      </c>
      <c r="F425" s="288">
        <v>1</v>
      </c>
      <c r="G425" s="288">
        <v>0</v>
      </c>
      <c r="H425" s="288">
        <v>0</v>
      </c>
      <c r="I425" s="289"/>
      <c r="J425" s="290"/>
    </row>
    <row r="426" spans="1:10" s="275" customFormat="1" ht="15.75">
      <c r="A426" s="286" t="s">
        <v>1202</v>
      </c>
      <c r="B426" s="491" t="s">
        <v>629</v>
      </c>
      <c r="C426" s="287">
        <v>3</v>
      </c>
      <c r="D426" s="288">
        <v>2</v>
      </c>
      <c r="E426" s="288">
        <v>2</v>
      </c>
      <c r="F426" s="288">
        <v>1</v>
      </c>
      <c r="G426" s="288">
        <v>1</v>
      </c>
      <c r="H426" s="288">
        <v>0</v>
      </c>
      <c r="I426" s="289"/>
      <c r="J426" s="290"/>
    </row>
    <row r="427" spans="1:10" s="275" customFormat="1" ht="15.75">
      <c r="A427" s="286" t="s">
        <v>1203</v>
      </c>
      <c r="B427" s="491" t="s">
        <v>630</v>
      </c>
      <c r="C427" s="287">
        <v>3</v>
      </c>
      <c r="D427" s="288">
        <v>2</v>
      </c>
      <c r="E427" s="288">
        <v>2</v>
      </c>
      <c r="F427" s="288">
        <v>2</v>
      </c>
      <c r="G427" s="288">
        <v>0</v>
      </c>
      <c r="H427" s="288">
        <v>0</v>
      </c>
      <c r="I427" s="289"/>
      <c r="J427" s="290"/>
    </row>
    <row r="428" spans="1:10" s="275" customFormat="1" ht="15.75">
      <c r="A428" s="286" t="s">
        <v>1204</v>
      </c>
      <c r="B428" s="491" t="s">
        <v>631</v>
      </c>
      <c r="C428" s="287">
        <v>3</v>
      </c>
      <c r="D428" s="288">
        <v>2</v>
      </c>
      <c r="E428" s="288">
        <v>2</v>
      </c>
      <c r="F428" s="288">
        <v>2</v>
      </c>
      <c r="G428" s="288">
        <v>1</v>
      </c>
      <c r="H428" s="288">
        <v>0</v>
      </c>
      <c r="I428" s="289"/>
      <c r="J428" s="290"/>
    </row>
    <row r="429" spans="1:10" s="275" customFormat="1" ht="15.75">
      <c r="A429" s="286" t="s">
        <v>1999</v>
      </c>
      <c r="B429" s="491" t="s">
        <v>632</v>
      </c>
      <c r="C429" s="287">
        <v>3</v>
      </c>
      <c r="D429" s="288">
        <v>2</v>
      </c>
      <c r="E429" s="288">
        <v>3</v>
      </c>
      <c r="F429" s="288">
        <v>0</v>
      </c>
      <c r="G429" s="288">
        <v>0</v>
      </c>
      <c r="H429" s="288">
        <v>0</v>
      </c>
      <c r="I429" s="289"/>
      <c r="J429" s="290"/>
    </row>
    <row r="430" spans="1:10" s="275" customFormat="1" ht="15.75">
      <c r="A430" s="286" t="s">
        <v>2257</v>
      </c>
      <c r="B430" s="491" t="s">
        <v>633</v>
      </c>
      <c r="C430" s="287">
        <v>3</v>
      </c>
      <c r="D430" s="288">
        <v>2</v>
      </c>
      <c r="E430" s="288">
        <v>3</v>
      </c>
      <c r="F430" s="288">
        <v>1</v>
      </c>
      <c r="G430" s="288">
        <v>0</v>
      </c>
      <c r="H430" s="288">
        <v>0</v>
      </c>
      <c r="I430" s="289"/>
      <c r="J430" s="290"/>
    </row>
    <row r="431" spans="1:10" s="275" customFormat="1" ht="15.75">
      <c r="A431" s="286" t="s">
        <v>2258</v>
      </c>
      <c r="B431" s="491" t="s">
        <v>634</v>
      </c>
      <c r="C431" s="287">
        <v>3</v>
      </c>
      <c r="D431" s="288">
        <v>2</v>
      </c>
      <c r="E431" s="288">
        <v>3</v>
      </c>
      <c r="F431" s="288">
        <v>1</v>
      </c>
      <c r="G431" s="288">
        <v>1</v>
      </c>
      <c r="H431" s="288">
        <v>0</v>
      </c>
      <c r="I431" s="289"/>
      <c r="J431" s="290"/>
    </row>
    <row r="432" spans="1:10" s="275" customFormat="1" ht="15.75">
      <c r="A432" s="286" t="s">
        <v>2259</v>
      </c>
      <c r="B432" s="491" t="s">
        <v>635</v>
      </c>
      <c r="C432" s="287">
        <v>3</v>
      </c>
      <c r="D432" s="288">
        <v>2</v>
      </c>
      <c r="E432" s="288">
        <v>3</v>
      </c>
      <c r="F432" s="288">
        <v>2</v>
      </c>
      <c r="G432" s="288">
        <v>0</v>
      </c>
      <c r="H432" s="288">
        <v>0</v>
      </c>
      <c r="I432" s="289"/>
      <c r="J432" s="290"/>
    </row>
    <row r="433" spans="1:10" s="275" customFormat="1" ht="15.75">
      <c r="A433" s="286" t="s">
        <v>2260</v>
      </c>
      <c r="B433" s="491" t="s">
        <v>636</v>
      </c>
      <c r="C433" s="287">
        <v>3</v>
      </c>
      <c r="D433" s="288">
        <v>2</v>
      </c>
      <c r="E433" s="288">
        <v>3</v>
      </c>
      <c r="F433" s="288">
        <v>2</v>
      </c>
      <c r="G433" s="288">
        <v>1</v>
      </c>
      <c r="H433" s="288">
        <v>0</v>
      </c>
      <c r="I433" s="289"/>
      <c r="J433" s="290"/>
    </row>
    <row r="434" spans="1:10" s="275" customFormat="1" ht="15.75">
      <c r="A434" s="281" t="s">
        <v>380</v>
      </c>
      <c r="B434" s="490" t="s">
        <v>65</v>
      </c>
      <c r="C434" s="282">
        <v>3</v>
      </c>
      <c r="D434" s="283">
        <v>3</v>
      </c>
      <c r="E434" s="283">
        <v>0</v>
      </c>
      <c r="F434" s="283">
        <v>0</v>
      </c>
      <c r="G434" s="283">
        <v>0</v>
      </c>
      <c r="H434" s="283">
        <v>0</v>
      </c>
      <c r="I434" s="284"/>
      <c r="J434" s="285"/>
    </row>
    <row r="435" spans="1:10" s="275" customFormat="1" ht="15.75">
      <c r="A435" s="286" t="s">
        <v>381</v>
      </c>
      <c r="B435" s="491" t="s">
        <v>637</v>
      </c>
      <c r="C435" s="287">
        <v>3</v>
      </c>
      <c r="D435" s="288">
        <v>3</v>
      </c>
      <c r="E435" s="288">
        <v>1</v>
      </c>
      <c r="F435" s="288">
        <v>0</v>
      </c>
      <c r="G435" s="288">
        <v>0</v>
      </c>
      <c r="H435" s="288">
        <v>0</v>
      </c>
      <c r="I435" s="289"/>
      <c r="J435" s="290"/>
    </row>
    <row r="436" spans="1:10" s="275" customFormat="1" ht="15.75">
      <c r="A436" s="286" t="s">
        <v>1205</v>
      </c>
      <c r="B436" s="491" t="s">
        <v>638</v>
      </c>
      <c r="C436" s="287">
        <v>3</v>
      </c>
      <c r="D436" s="288">
        <v>3</v>
      </c>
      <c r="E436" s="288">
        <v>1</v>
      </c>
      <c r="F436" s="288">
        <v>1</v>
      </c>
      <c r="G436" s="288">
        <v>0</v>
      </c>
      <c r="H436" s="288">
        <v>0</v>
      </c>
      <c r="I436" s="289"/>
      <c r="J436" s="290"/>
    </row>
    <row r="437" spans="1:10" s="275" customFormat="1" ht="15.75">
      <c r="A437" s="286" t="s">
        <v>1206</v>
      </c>
      <c r="B437" s="491" t="s">
        <v>639</v>
      </c>
      <c r="C437" s="287">
        <v>3</v>
      </c>
      <c r="D437" s="288">
        <v>3</v>
      </c>
      <c r="E437" s="288">
        <v>1</v>
      </c>
      <c r="F437" s="288">
        <v>1</v>
      </c>
      <c r="G437" s="288">
        <v>1</v>
      </c>
      <c r="H437" s="288">
        <v>0</v>
      </c>
      <c r="I437" s="289"/>
      <c r="J437" s="290"/>
    </row>
    <row r="438" spans="1:10" s="275" customFormat="1" ht="15.75">
      <c r="A438" s="286" t="s">
        <v>1207</v>
      </c>
      <c r="B438" s="491" t="s">
        <v>640</v>
      </c>
      <c r="C438" s="287">
        <v>3</v>
      </c>
      <c r="D438" s="288">
        <v>3</v>
      </c>
      <c r="E438" s="288">
        <v>1</v>
      </c>
      <c r="F438" s="288">
        <v>2</v>
      </c>
      <c r="G438" s="288">
        <v>0</v>
      </c>
      <c r="H438" s="288">
        <v>0</v>
      </c>
      <c r="I438" s="289"/>
      <c r="J438" s="290"/>
    </row>
    <row r="439" spans="1:10" s="275" customFormat="1" ht="15.75">
      <c r="A439" s="286" t="s">
        <v>1208</v>
      </c>
      <c r="B439" s="491" t="s">
        <v>641</v>
      </c>
      <c r="C439" s="287">
        <v>3</v>
      </c>
      <c r="D439" s="288">
        <v>3</v>
      </c>
      <c r="E439" s="288">
        <v>1</v>
      </c>
      <c r="F439" s="288">
        <v>2</v>
      </c>
      <c r="G439" s="288">
        <v>1</v>
      </c>
      <c r="H439" s="288">
        <v>0</v>
      </c>
      <c r="I439" s="289"/>
      <c r="J439" s="290"/>
    </row>
    <row r="440" spans="1:10" s="275" customFormat="1" ht="15.75">
      <c r="A440" s="286" t="s">
        <v>382</v>
      </c>
      <c r="B440" s="491" t="s">
        <v>642</v>
      </c>
      <c r="C440" s="287">
        <v>3</v>
      </c>
      <c r="D440" s="288">
        <v>3</v>
      </c>
      <c r="E440" s="288">
        <v>2</v>
      </c>
      <c r="F440" s="288">
        <v>0</v>
      </c>
      <c r="G440" s="288">
        <v>0</v>
      </c>
      <c r="H440" s="288">
        <v>0</v>
      </c>
      <c r="I440" s="289"/>
      <c r="J440" s="290"/>
    </row>
    <row r="441" spans="1:10" s="275" customFormat="1" ht="15.75">
      <c r="A441" s="286" t="s">
        <v>1209</v>
      </c>
      <c r="B441" s="491" t="s">
        <v>643</v>
      </c>
      <c r="C441" s="287">
        <v>3</v>
      </c>
      <c r="D441" s="288">
        <v>3</v>
      </c>
      <c r="E441" s="288">
        <v>2</v>
      </c>
      <c r="F441" s="288">
        <v>1</v>
      </c>
      <c r="G441" s="288">
        <v>0</v>
      </c>
      <c r="H441" s="288">
        <v>0</v>
      </c>
      <c r="I441" s="289"/>
      <c r="J441" s="290"/>
    </row>
    <row r="442" spans="1:10" s="275" customFormat="1" ht="15.75">
      <c r="A442" s="286" t="s">
        <v>1210</v>
      </c>
      <c r="B442" s="491" t="s">
        <v>644</v>
      </c>
      <c r="C442" s="287">
        <v>3</v>
      </c>
      <c r="D442" s="288">
        <v>3</v>
      </c>
      <c r="E442" s="288">
        <v>2</v>
      </c>
      <c r="F442" s="288">
        <v>1</v>
      </c>
      <c r="G442" s="288">
        <v>1</v>
      </c>
      <c r="H442" s="288">
        <v>0</v>
      </c>
      <c r="I442" s="289"/>
      <c r="J442" s="290"/>
    </row>
    <row r="443" spans="1:10" s="275" customFormat="1" ht="15.75">
      <c r="A443" s="286" t="s">
        <v>2261</v>
      </c>
      <c r="B443" s="491" t="s">
        <v>645</v>
      </c>
      <c r="C443" s="287">
        <v>3</v>
      </c>
      <c r="D443" s="288">
        <v>3</v>
      </c>
      <c r="E443" s="288">
        <v>2</v>
      </c>
      <c r="F443" s="288">
        <v>2</v>
      </c>
      <c r="G443" s="288">
        <v>0</v>
      </c>
      <c r="H443" s="288">
        <v>0</v>
      </c>
      <c r="I443" s="289"/>
      <c r="J443" s="290"/>
    </row>
    <row r="444" spans="1:10" s="275" customFormat="1" ht="15.75">
      <c r="A444" s="286" t="s">
        <v>2262</v>
      </c>
      <c r="B444" s="491" t="s">
        <v>646</v>
      </c>
      <c r="C444" s="287">
        <v>3</v>
      </c>
      <c r="D444" s="288">
        <v>3</v>
      </c>
      <c r="E444" s="288">
        <v>2</v>
      </c>
      <c r="F444" s="288">
        <v>2</v>
      </c>
      <c r="G444" s="288">
        <v>1</v>
      </c>
      <c r="H444" s="288">
        <v>0</v>
      </c>
      <c r="I444" s="289"/>
      <c r="J444" s="290"/>
    </row>
    <row r="445" spans="1:10" s="275" customFormat="1" ht="15.75">
      <c r="A445" s="286" t="s">
        <v>383</v>
      </c>
      <c r="B445" s="491" t="s">
        <v>647</v>
      </c>
      <c r="C445" s="287">
        <v>3</v>
      </c>
      <c r="D445" s="288">
        <v>3</v>
      </c>
      <c r="E445" s="288">
        <v>3</v>
      </c>
      <c r="F445" s="288">
        <v>0</v>
      </c>
      <c r="G445" s="288">
        <v>0</v>
      </c>
      <c r="H445" s="288">
        <v>0</v>
      </c>
      <c r="I445" s="289"/>
      <c r="J445" s="290"/>
    </row>
    <row r="446" spans="1:10" s="275" customFormat="1" ht="15.75">
      <c r="A446" s="286" t="s">
        <v>1211</v>
      </c>
      <c r="B446" s="491" t="s">
        <v>648</v>
      </c>
      <c r="C446" s="287">
        <v>3</v>
      </c>
      <c r="D446" s="288">
        <v>3</v>
      </c>
      <c r="E446" s="288">
        <v>3</v>
      </c>
      <c r="F446" s="288">
        <v>1</v>
      </c>
      <c r="G446" s="288">
        <v>0</v>
      </c>
      <c r="H446" s="288">
        <v>0</v>
      </c>
      <c r="I446" s="289"/>
      <c r="J446" s="290"/>
    </row>
    <row r="447" spans="1:10" s="275" customFormat="1" ht="15.75">
      <c r="A447" s="286" t="s">
        <v>1212</v>
      </c>
      <c r="B447" s="491" t="s">
        <v>649</v>
      </c>
      <c r="C447" s="287">
        <v>3</v>
      </c>
      <c r="D447" s="288">
        <v>3</v>
      </c>
      <c r="E447" s="288">
        <v>3</v>
      </c>
      <c r="F447" s="288">
        <v>1</v>
      </c>
      <c r="G447" s="288">
        <v>1</v>
      </c>
      <c r="H447" s="288">
        <v>0</v>
      </c>
      <c r="I447" s="289"/>
      <c r="J447" s="290"/>
    </row>
    <row r="448" spans="1:10" s="275" customFormat="1" ht="15.75">
      <c r="A448" s="286" t="s">
        <v>2263</v>
      </c>
      <c r="B448" s="491" t="s">
        <v>650</v>
      </c>
      <c r="C448" s="287">
        <v>3</v>
      </c>
      <c r="D448" s="288">
        <v>3</v>
      </c>
      <c r="E448" s="288">
        <v>3</v>
      </c>
      <c r="F448" s="288">
        <v>2</v>
      </c>
      <c r="G448" s="288">
        <v>0</v>
      </c>
      <c r="H448" s="288">
        <v>0</v>
      </c>
      <c r="I448" s="289"/>
      <c r="J448" s="290"/>
    </row>
    <row r="449" spans="1:10" s="275" customFormat="1" ht="15.75">
      <c r="A449" s="286" t="s">
        <v>2264</v>
      </c>
      <c r="B449" s="491" t="s">
        <v>651</v>
      </c>
      <c r="C449" s="287">
        <v>3</v>
      </c>
      <c r="D449" s="288">
        <v>3</v>
      </c>
      <c r="E449" s="288">
        <v>3</v>
      </c>
      <c r="F449" s="288">
        <v>2</v>
      </c>
      <c r="G449" s="288">
        <v>1</v>
      </c>
      <c r="H449" s="288">
        <v>0</v>
      </c>
      <c r="I449" s="289"/>
      <c r="J449" s="290"/>
    </row>
    <row r="450" spans="1:10" s="275" customFormat="1" ht="15.75">
      <c r="A450" s="286" t="s">
        <v>384</v>
      </c>
      <c r="B450" s="491" t="s">
        <v>652</v>
      </c>
      <c r="C450" s="287">
        <v>3</v>
      </c>
      <c r="D450" s="288">
        <v>3</v>
      </c>
      <c r="E450" s="288">
        <v>4</v>
      </c>
      <c r="F450" s="288">
        <v>0</v>
      </c>
      <c r="G450" s="288">
        <v>0</v>
      </c>
      <c r="H450" s="288">
        <v>0</v>
      </c>
      <c r="I450" s="289"/>
      <c r="J450" s="290"/>
    </row>
    <row r="451" spans="1:10" s="275" customFormat="1" ht="15.75">
      <c r="A451" s="286" t="s">
        <v>1213</v>
      </c>
      <c r="B451" s="491" t="s">
        <v>653</v>
      </c>
      <c r="C451" s="287">
        <v>3</v>
      </c>
      <c r="D451" s="288">
        <v>3</v>
      </c>
      <c r="E451" s="288">
        <v>4</v>
      </c>
      <c r="F451" s="288">
        <v>1</v>
      </c>
      <c r="G451" s="288">
        <v>0</v>
      </c>
      <c r="H451" s="288">
        <v>0</v>
      </c>
      <c r="I451" s="289"/>
      <c r="J451" s="290"/>
    </row>
    <row r="452" spans="1:10" s="275" customFormat="1" ht="15.75">
      <c r="A452" s="286" t="s">
        <v>1214</v>
      </c>
      <c r="B452" s="491" t="s">
        <v>654</v>
      </c>
      <c r="C452" s="287">
        <v>3</v>
      </c>
      <c r="D452" s="288">
        <v>3</v>
      </c>
      <c r="E452" s="288">
        <v>4</v>
      </c>
      <c r="F452" s="288">
        <v>1</v>
      </c>
      <c r="G452" s="288">
        <v>1</v>
      </c>
      <c r="H452" s="288">
        <v>0</v>
      </c>
      <c r="I452" s="289"/>
      <c r="J452" s="290"/>
    </row>
    <row r="453" spans="1:10" s="275" customFormat="1" ht="15.75">
      <c r="A453" s="286" t="s">
        <v>2265</v>
      </c>
      <c r="B453" s="491" t="s">
        <v>655</v>
      </c>
      <c r="C453" s="287">
        <v>3</v>
      </c>
      <c r="D453" s="288">
        <v>3</v>
      </c>
      <c r="E453" s="288">
        <v>4</v>
      </c>
      <c r="F453" s="288">
        <v>2</v>
      </c>
      <c r="G453" s="288">
        <v>0</v>
      </c>
      <c r="H453" s="288">
        <v>0</v>
      </c>
      <c r="I453" s="289"/>
      <c r="J453" s="290"/>
    </row>
    <row r="454" spans="1:10" s="275" customFormat="1" ht="15.75">
      <c r="A454" s="286" t="s">
        <v>1215</v>
      </c>
      <c r="B454" s="491" t="s">
        <v>656</v>
      </c>
      <c r="C454" s="287">
        <v>3</v>
      </c>
      <c r="D454" s="288">
        <v>3</v>
      </c>
      <c r="E454" s="288">
        <v>4</v>
      </c>
      <c r="F454" s="288">
        <v>2</v>
      </c>
      <c r="G454" s="288">
        <v>1</v>
      </c>
      <c r="H454" s="288">
        <v>0</v>
      </c>
      <c r="I454" s="289"/>
      <c r="J454" s="290"/>
    </row>
    <row r="455" spans="1:10" s="275" customFormat="1" ht="15.75">
      <c r="A455" s="286" t="s">
        <v>385</v>
      </c>
      <c r="B455" s="491" t="s">
        <v>657</v>
      </c>
      <c r="C455" s="287">
        <v>3</v>
      </c>
      <c r="D455" s="288">
        <v>3</v>
      </c>
      <c r="E455" s="288">
        <v>5</v>
      </c>
      <c r="F455" s="288">
        <v>0</v>
      </c>
      <c r="G455" s="288">
        <v>0</v>
      </c>
      <c r="H455" s="288">
        <v>0</v>
      </c>
      <c r="I455" s="289"/>
      <c r="J455" s="290"/>
    </row>
    <row r="456" spans="1:10" s="275" customFormat="1" ht="25.5">
      <c r="A456" s="286" t="s">
        <v>1216</v>
      </c>
      <c r="B456" s="491" t="s">
        <v>658</v>
      </c>
      <c r="C456" s="287">
        <v>3</v>
      </c>
      <c r="D456" s="288">
        <v>3</v>
      </c>
      <c r="E456" s="288">
        <v>5</v>
      </c>
      <c r="F456" s="288">
        <v>1</v>
      </c>
      <c r="G456" s="288">
        <v>0</v>
      </c>
      <c r="H456" s="288">
        <v>0</v>
      </c>
      <c r="I456" s="289"/>
      <c r="J456" s="290"/>
    </row>
    <row r="457" spans="1:10" s="275" customFormat="1" ht="15.75">
      <c r="A457" s="286" t="s">
        <v>1217</v>
      </c>
      <c r="B457" s="491" t="s">
        <v>659</v>
      </c>
      <c r="C457" s="287">
        <v>3</v>
      </c>
      <c r="D457" s="288">
        <v>3</v>
      </c>
      <c r="E457" s="288">
        <v>5</v>
      </c>
      <c r="F457" s="288">
        <v>1</v>
      </c>
      <c r="G457" s="288">
        <v>1</v>
      </c>
      <c r="H457" s="288">
        <v>0</v>
      </c>
      <c r="I457" s="289"/>
      <c r="J457" s="290"/>
    </row>
    <row r="458" spans="1:10" s="275" customFormat="1" ht="25.5">
      <c r="A458" s="286" t="s">
        <v>1218</v>
      </c>
      <c r="B458" s="491" t="s">
        <v>660</v>
      </c>
      <c r="C458" s="287">
        <v>3</v>
      </c>
      <c r="D458" s="288">
        <v>3</v>
      </c>
      <c r="E458" s="288">
        <v>5</v>
      </c>
      <c r="F458" s="288">
        <v>2</v>
      </c>
      <c r="G458" s="288">
        <v>0</v>
      </c>
      <c r="H458" s="288">
        <v>0</v>
      </c>
      <c r="I458" s="289"/>
      <c r="J458" s="290"/>
    </row>
    <row r="459" spans="1:10" s="275" customFormat="1" ht="15.75">
      <c r="A459" s="286" t="s">
        <v>1219</v>
      </c>
      <c r="B459" s="491" t="s">
        <v>661</v>
      </c>
      <c r="C459" s="287">
        <v>3</v>
      </c>
      <c r="D459" s="288">
        <v>3</v>
      </c>
      <c r="E459" s="288">
        <v>5</v>
      </c>
      <c r="F459" s="288">
        <v>2</v>
      </c>
      <c r="G459" s="288">
        <v>1</v>
      </c>
      <c r="H459" s="288">
        <v>0</v>
      </c>
      <c r="I459" s="289"/>
      <c r="J459" s="290"/>
    </row>
    <row r="460" spans="1:10" s="275" customFormat="1" ht="15.75">
      <c r="A460" s="286" t="s">
        <v>386</v>
      </c>
      <c r="B460" s="491" t="s">
        <v>662</v>
      </c>
      <c r="C460" s="287">
        <v>3</v>
      </c>
      <c r="D460" s="288">
        <v>3</v>
      </c>
      <c r="E460" s="288">
        <v>6</v>
      </c>
      <c r="F460" s="288">
        <v>0</v>
      </c>
      <c r="G460" s="288">
        <v>0</v>
      </c>
      <c r="H460" s="288">
        <v>0</v>
      </c>
      <c r="I460" s="289"/>
      <c r="J460" s="290"/>
    </row>
    <row r="461" spans="1:10" s="275" customFormat="1" ht="15.75">
      <c r="A461" s="286" t="s">
        <v>1220</v>
      </c>
      <c r="B461" s="491" t="s">
        <v>663</v>
      </c>
      <c r="C461" s="287">
        <v>3</v>
      </c>
      <c r="D461" s="288">
        <v>3</v>
      </c>
      <c r="E461" s="288">
        <v>6</v>
      </c>
      <c r="F461" s="288">
        <v>1</v>
      </c>
      <c r="G461" s="288">
        <v>0</v>
      </c>
      <c r="H461" s="288">
        <v>0</v>
      </c>
      <c r="I461" s="289"/>
      <c r="J461" s="290"/>
    </row>
    <row r="462" spans="1:10" s="275" customFormat="1" ht="15.75">
      <c r="A462" s="286" t="s">
        <v>1221</v>
      </c>
      <c r="B462" s="491" t="s">
        <v>664</v>
      </c>
      <c r="C462" s="287">
        <v>3</v>
      </c>
      <c r="D462" s="288">
        <v>3</v>
      </c>
      <c r="E462" s="288">
        <v>6</v>
      </c>
      <c r="F462" s="288">
        <v>1</v>
      </c>
      <c r="G462" s="288">
        <v>1</v>
      </c>
      <c r="H462" s="288">
        <v>0</v>
      </c>
      <c r="I462" s="289"/>
      <c r="J462" s="290"/>
    </row>
    <row r="463" spans="1:10" s="275" customFormat="1" ht="15.75">
      <c r="A463" s="286" t="s">
        <v>1222</v>
      </c>
      <c r="B463" s="491" t="s">
        <v>665</v>
      </c>
      <c r="C463" s="287">
        <v>3</v>
      </c>
      <c r="D463" s="288">
        <v>3</v>
      </c>
      <c r="E463" s="288">
        <v>6</v>
      </c>
      <c r="F463" s="288">
        <v>2</v>
      </c>
      <c r="G463" s="288">
        <v>0</v>
      </c>
      <c r="H463" s="288">
        <v>0</v>
      </c>
      <c r="I463" s="289"/>
      <c r="J463" s="290"/>
    </row>
    <row r="464" spans="1:10" s="275" customFormat="1" ht="15.75">
      <c r="A464" s="286" t="s">
        <v>1223</v>
      </c>
      <c r="B464" s="491" t="s">
        <v>666</v>
      </c>
      <c r="C464" s="287">
        <v>3</v>
      </c>
      <c r="D464" s="288">
        <v>3</v>
      </c>
      <c r="E464" s="288">
        <v>6</v>
      </c>
      <c r="F464" s="288">
        <v>2</v>
      </c>
      <c r="G464" s="288">
        <v>1</v>
      </c>
      <c r="H464" s="288">
        <v>0</v>
      </c>
      <c r="I464" s="289"/>
      <c r="J464" s="290"/>
    </row>
    <row r="465" spans="1:10" s="275" customFormat="1" ht="15.75">
      <c r="A465" s="286" t="s">
        <v>387</v>
      </c>
      <c r="B465" s="491" t="s">
        <v>667</v>
      </c>
      <c r="C465" s="287">
        <v>3</v>
      </c>
      <c r="D465" s="288">
        <v>3</v>
      </c>
      <c r="E465" s="288">
        <v>7</v>
      </c>
      <c r="F465" s="288">
        <v>0</v>
      </c>
      <c r="G465" s="288">
        <v>0</v>
      </c>
      <c r="H465" s="288">
        <v>0</v>
      </c>
      <c r="I465" s="289"/>
      <c r="J465" s="290"/>
    </row>
    <row r="466" spans="1:10" s="275" customFormat="1" ht="15.75">
      <c r="A466" s="286" t="s">
        <v>1224</v>
      </c>
      <c r="B466" s="491" t="s">
        <v>668</v>
      </c>
      <c r="C466" s="287">
        <v>3</v>
      </c>
      <c r="D466" s="288">
        <v>3</v>
      </c>
      <c r="E466" s="288">
        <v>7</v>
      </c>
      <c r="F466" s="288">
        <v>1</v>
      </c>
      <c r="G466" s="288">
        <v>0</v>
      </c>
      <c r="H466" s="288">
        <v>0</v>
      </c>
      <c r="I466" s="289"/>
      <c r="J466" s="290"/>
    </row>
    <row r="467" spans="1:10" s="275" customFormat="1" ht="15.75">
      <c r="A467" s="286" t="s">
        <v>1225</v>
      </c>
      <c r="B467" s="491" t="s">
        <v>669</v>
      </c>
      <c r="C467" s="287">
        <v>3</v>
      </c>
      <c r="D467" s="288">
        <v>3</v>
      </c>
      <c r="E467" s="288">
        <v>7</v>
      </c>
      <c r="F467" s="288">
        <v>1</v>
      </c>
      <c r="G467" s="288">
        <v>1</v>
      </c>
      <c r="H467" s="288">
        <v>0</v>
      </c>
      <c r="I467" s="289"/>
      <c r="J467" s="290"/>
    </row>
    <row r="468" spans="1:10" s="275" customFormat="1" ht="15.75">
      <c r="A468" s="286" t="s">
        <v>1226</v>
      </c>
      <c r="B468" s="491" t="s">
        <v>670</v>
      </c>
      <c r="C468" s="287">
        <v>3</v>
      </c>
      <c r="D468" s="288">
        <v>3</v>
      </c>
      <c r="E468" s="288">
        <v>7</v>
      </c>
      <c r="F468" s="288">
        <v>2</v>
      </c>
      <c r="G468" s="288">
        <v>0</v>
      </c>
      <c r="H468" s="288">
        <v>0</v>
      </c>
      <c r="I468" s="289"/>
      <c r="J468" s="290"/>
    </row>
    <row r="469" spans="1:10" s="275" customFormat="1" ht="15.75">
      <c r="A469" s="286" t="s">
        <v>1227</v>
      </c>
      <c r="B469" s="491" t="s">
        <v>671</v>
      </c>
      <c r="C469" s="287">
        <v>3</v>
      </c>
      <c r="D469" s="288">
        <v>3</v>
      </c>
      <c r="E469" s="288">
        <v>7</v>
      </c>
      <c r="F469" s="288">
        <v>2</v>
      </c>
      <c r="G469" s="288">
        <v>1</v>
      </c>
      <c r="H469" s="288">
        <v>0</v>
      </c>
      <c r="I469" s="289"/>
      <c r="J469" s="290"/>
    </row>
    <row r="470" spans="1:10" s="275" customFormat="1" ht="15.75">
      <c r="A470" s="286" t="s">
        <v>388</v>
      </c>
      <c r="B470" s="491" t="s">
        <v>672</v>
      </c>
      <c r="C470" s="287">
        <v>3</v>
      </c>
      <c r="D470" s="288">
        <v>3</v>
      </c>
      <c r="E470" s="288">
        <v>8</v>
      </c>
      <c r="F470" s="288">
        <v>0</v>
      </c>
      <c r="G470" s="288">
        <v>0</v>
      </c>
      <c r="H470" s="288">
        <v>0</v>
      </c>
      <c r="I470" s="289"/>
      <c r="J470" s="290"/>
    </row>
    <row r="471" spans="1:10" s="275" customFormat="1" ht="15.75">
      <c r="A471" s="286" t="s">
        <v>1228</v>
      </c>
      <c r="B471" s="491" t="s">
        <v>673</v>
      </c>
      <c r="C471" s="287">
        <v>3</v>
      </c>
      <c r="D471" s="288">
        <v>3</v>
      </c>
      <c r="E471" s="288">
        <v>8</v>
      </c>
      <c r="F471" s="288">
        <v>1</v>
      </c>
      <c r="G471" s="288">
        <v>0</v>
      </c>
      <c r="H471" s="288">
        <v>0</v>
      </c>
      <c r="I471" s="289"/>
      <c r="J471" s="290"/>
    </row>
    <row r="472" spans="1:10" s="275" customFormat="1" ht="15.75">
      <c r="A472" s="286" t="s">
        <v>1229</v>
      </c>
      <c r="B472" s="491" t="s">
        <v>674</v>
      </c>
      <c r="C472" s="287">
        <v>3</v>
      </c>
      <c r="D472" s="288">
        <v>3</v>
      </c>
      <c r="E472" s="288">
        <v>8</v>
      </c>
      <c r="F472" s="288">
        <v>1</v>
      </c>
      <c r="G472" s="288">
        <v>1</v>
      </c>
      <c r="H472" s="288">
        <v>0</v>
      </c>
      <c r="I472" s="289"/>
      <c r="J472" s="290"/>
    </row>
    <row r="473" spans="1:10" s="275" customFormat="1" ht="15.75">
      <c r="A473" s="286" t="s">
        <v>1230</v>
      </c>
      <c r="B473" s="491" t="s">
        <v>675</v>
      </c>
      <c r="C473" s="287">
        <v>3</v>
      </c>
      <c r="D473" s="288">
        <v>3</v>
      </c>
      <c r="E473" s="288">
        <v>8</v>
      </c>
      <c r="F473" s="288">
        <v>2</v>
      </c>
      <c r="G473" s="288">
        <v>0</v>
      </c>
      <c r="H473" s="288">
        <v>0</v>
      </c>
      <c r="I473" s="289"/>
      <c r="J473" s="290"/>
    </row>
    <row r="474" spans="1:10" s="275" customFormat="1" ht="15.75">
      <c r="A474" s="286" t="s">
        <v>1231</v>
      </c>
      <c r="B474" s="491" t="s">
        <v>676</v>
      </c>
      <c r="C474" s="287">
        <v>3</v>
      </c>
      <c r="D474" s="288">
        <v>3</v>
      </c>
      <c r="E474" s="288">
        <v>8</v>
      </c>
      <c r="F474" s="288">
        <v>2</v>
      </c>
      <c r="G474" s="288">
        <v>1</v>
      </c>
      <c r="H474" s="288">
        <v>0</v>
      </c>
      <c r="I474" s="289"/>
      <c r="J474" s="290"/>
    </row>
    <row r="475" spans="1:10" s="275" customFormat="1" ht="15.75">
      <c r="A475" s="286" t="s">
        <v>389</v>
      </c>
      <c r="B475" s="491" t="s">
        <v>677</v>
      </c>
      <c r="C475" s="287">
        <v>3</v>
      </c>
      <c r="D475" s="288">
        <v>3</v>
      </c>
      <c r="E475" s="288">
        <v>9</v>
      </c>
      <c r="F475" s="288">
        <v>0</v>
      </c>
      <c r="G475" s="288">
        <v>0</v>
      </c>
      <c r="H475" s="288">
        <v>0</v>
      </c>
      <c r="I475" s="289"/>
      <c r="J475" s="290"/>
    </row>
    <row r="476" spans="1:10" s="275" customFormat="1" ht="15.75">
      <c r="A476" s="286" t="s">
        <v>1232</v>
      </c>
      <c r="B476" s="491" t="s">
        <v>678</v>
      </c>
      <c r="C476" s="287">
        <v>3</v>
      </c>
      <c r="D476" s="288">
        <v>3</v>
      </c>
      <c r="E476" s="288">
        <v>9</v>
      </c>
      <c r="F476" s="288">
        <v>1</v>
      </c>
      <c r="G476" s="288">
        <v>0</v>
      </c>
      <c r="H476" s="288">
        <v>0</v>
      </c>
      <c r="I476" s="289"/>
      <c r="J476" s="290"/>
    </row>
    <row r="477" spans="1:10" s="275" customFormat="1" ht="15.75">
      <c r="A477" s="286" t="s">
        <v>1233</v>
      </c>
      <c r="B477" s="491" t="s">
        <v>679</v>
      </c>
      <c r="C477" s="287">
        <v>3</v>
      </c>
      <c r="D477" s="288">
        <v>3</v>
      </c>
      <c r="E477" s="288">
        <v>9</v>
      </c>
      <c r="F477" s="288">
        <v>1</v>
      </c>
      <c r="G477" s="288">
        <v>1</v>
      </c>
      <c r="H477" s="288">
        <v>0</v>
      </c>
      <c r="I477" s="289"/>
      <c r="J477" s="290"/>
    </row>
    <row r="478" spans="1:10" s="275" customFormat="1" ht="15.75">
      <c r="A478" s="286" t="s">
        <v>1365</v>
      </c>
      <c r="B478" s="491" t="s">
        <v>680</v>
      </c>
      <c r="C478" s="287">
        <v>3</v>
      </c>
      <c r="D478" s="288">
        <v>3</v>
      </c>
      <c r="E478" s="288">
        <v>9</v>
      </c>
      <c r="F478" s="288">
        <v>2</v>
      </c>
      <c r="G478" s="288">
        <v>0</v>
      </c>
      <c r="H478" s="288">
        <v>0</v>
      </c>
      <c r="I478" s="289"/>
      <c r="J478" s="290"/>
    </row>
    <row r="479" spans="1:10" s="275" customFormat="1" ht="15.75">
      <c r="A479" s="286" t="s">
        <v>1366</v>
      </c>
      <c r="B479" s="491" t="s">
        <v>681</v>
      </c>
      <c r="C479" s="287">
        <v>3</v>
      </c>
      <c r="D479" s="288">
        <v>3</v>
      </c>
      <c r="E479" s="288">
        <v>9</v>
      </c>
      <c r="F479" s="288">
        <v>2</v>
      </c>
      <c r="G479" s="288">
        <v>1</v>
      </c>
      <c r="H479" s="288">
        <v>0</v>
      </c>
      <c r="I479" s="289"/>
      <c r="J479" s="290"/>
    </row>
    <row r="480" spans="1:10" s="275" customFormat="1" ht="25.5">
      <c r="A480" s="281" t="s">
        <v>390</v>
      </c>
      <c r="B480" s="490" t="s">
        <v>66</v>
      </c>
      <c r="C480" s="282">
        <v>3</v>
      </c>
      <c r="D480" s="283">
        <v>4</v>
      </c>
      <c r="E480" s="283">
        <v>0</v>
      </c>
      <c r="F480" s="283">
        <v>0</v>
      </c>
      <c r="G480" s="283">
        <v>0</v>
      </c>
      <c r="H480" s="283">
        <v>0</v>
      </c>
      <c r="I480" s="284"/>
      <c r="J480" s="285"/>
    </row>
    <row r="481" spans="1:10" s="275" customFormat="1" ht="15.75">
      <c r="A481" s="286" t="s">
        <v>391</v>
      </c>
      <c r="B481" s="491" t="s">
        <v>682</v>
      </c>
      <c r="C481" s="287">
        <v>3</v>
      </c>
      <c r="D481" s="288">
        <v>4</v>
      </c>
      <c r="E481" s="288">
        <v>1</v>
      </c>
      <c r="F481" s="288">
        <v>0</v>
      </c>
      <c r="G481" s="288">
        <v>0</v>
      </c>
      <c r="H481" s="288">
        <v>0</v>
      </c>
      <c r="I481" s="289"/>
      <c r="J481" s="290"/>
    </row>
    <row r="482" spans="1:10" s="275" customFormat="1" ht="15.75">
      <c r="A482" s="286" t="s">
        <v>1367</v>
      </c>
      <c r="B482" s="491" t="s">
        <v>683</v>
      </c>
      <c r="C482" s="287">
        <v>3</v>
      </c>
      <c r="D482" s="288">
        <v>4</v>
      </c>
      <c r="E482" s="288">
        <v>1</v>
      </c>
      <c r="F482" s="288">
        <v>1</v>
      </c>
      <c r="G482" s="288">
        <v>0</v>
      </c>
      <c r="H482" s="288">
        <v>0</v>
      </c>
      <c r="I482" s="289"/>
      <c r="J482" s="290"/>
    </row>
    <row r="483" spans="1:10" s="275" customFormat="1" ht="15.75">
      <c r="A483" s="286" t="s">
        <v>1368</v>
      </c>
      <c r="B483" s="491" t="s">
        <v>684</v>
      </c>
      <c r="C483" s="287">
        <v>3</v>
      </c>
      <c r="D483" s="288">
        <v>4</v>
      </c>
      <c r="E483" s="288">
        <v>1</v>
      </c>
      <c r="F483" s="288">
        <v>2</v>
      </c>
      <c r="G483" s="288">
        <v>0</v>
      </c>
      <c r="H483" s="288">
        <v>0</v>
      </c>
      <c r="I483" s="289"/>
      <c r="J483" s="290"/>
    </row>
    <row r="484" spans="1:10" s="275" customFormat="1" ht="15.75">
      <c r="A484" s="286" t="s">
        <v>392</v>
      </c>
      <c r="B484" s="491" t="s">
        <v>685</v>
      </c>
      <c r="C484" s="287">
        <v>3</v>
      </c>
      <c r="D484" s="288">
        <v>4</v>
      </c>
      <c r="E484" s="288">
        <v>2</v>
      </c>
      <c r="F484" s="288">
        <v>0</v>
      </c>
      <c r="G484" s="288">
        <v>0</v>
      </c>
      <c r="H484" s="288">
        <v>0</v>
      </c>
      <c r="I484" s="289"/>
      <c r="J484" s="290"/>
    </row>
    <row r="485" spans="1:10" s="275" customFormat="1" ht="15.75">
      <c r="A485" s="286" t="s">
        <v>1369</v>
      </c>
      <c r="B485" s="491" t="s">
        <v>686</v>
      </c>
      <c r="C485" s="287">
        <v>3</v>
      </c>
      <c r="D485" s="288">
        <v>4</v>
      </c>
      <c r="E485" s="288">
        <v>2</v>
      </c>
      <c r="F485" s="288">
        <v>1</v>
      </c>
      <c r="G485" s="288">
        <v>0</v>
      </c>
      <c r="H485" s="288">
        <v>0</v>
      </c>
      <c r="I485" s="289"/>
      <c r="J485" s="290"/>
    </row>
    <row r="486" spans="1:10" s="275" customFormat="1" ht="15.75">
      <c r="A486" s="286" t="s">
        <v>1370</v>
      </c>
      <c r="B486" s="491" t="s">
        <v>687</v>
      </c>
      <c r="C486" s="287">
        <v>3</v>
      </c>
      <c r="D486" s="288">
        <v>4</v>
      </c>
      <c r="E486" s="288">
        <v>2</v>
      </c>
      <c r="F486" s="288">
        <v>2</v>
      </c>
      <c r="G486" s="288">
        <v>0</v>
      </c>
      <c r="H486" s="288">
        <v>0</v>
      </c>
      <c r="I486" s="289"/>
      <c r="J486" s="290"/>
    </row>
    <row r="487" spans="1:10" s="275" customFormat="1" ht="15.75">
      <c r="A487" s="291" t="s">
        <v>2000</v>
      </c>
      <c r="B487" s="491" t="s">
        <v>688</v>
      </c>
      <c r="C487" s="292">
        <v>3</v>
      </c>
      <c r="D487" s="293">
        <v>4</v>
      </c>
      <c r="E487" s="293">
        <v>3</v>
      </c>
      <c r="F487" s="293">
        <v>0</v>
      </c>
      <c r="G487" s="293">
        <v>0</v>
      </c>
      <c r="H487" s="293">
        <v>0</v>
      </c>
      <c r="I487" s="289"/>
      <c r="J487" s="290"/>
    </row>
    <row r="488" spans="1:10" s="275" customFormat="1" ht="15.75">
      <c r="A488" s="291" t="s">
        <v>2266</v>
      </c>
      <c r="B488" s="491" t="s">
        <v>689</v>
      </c>
      <c r="C488" s="292">
        <v>3</v>
      </c>
      <c r="D488" s="293">
        <v>4</v>
      </c>
      <c r="E488" s="293">
        <v>3</v>
      </c>
      <c r="F488" s="293">
        <v>1</v>
      </c>
      <c r="G488" s="293">
        <v>0</v>
      </c>
      <c r="H488" s="293">
        <v>0</v>
      </c>
      <c r="I488" s="289"/>
      <c r="J488" s="290"/>
    </row>
    <row r="489" spans="1:10" s="275" customFormat="1" ht="15.75">
      <c r="A489" s="291" t="s">
        <v>2267</v>
      </c>
      <c r="B489" s="491" t="s">
        <v>690</v>
      </c>
      <c r="C489" s="292">
        <v>3</v>
      </c>
      <c r="D489" s="293">
        <v>4</v>
      </c>
      <c r="E489" s="293">
        <v>3</v>
      </c>
      <c r="F489" s="293">
        <v>2</v>
      </c>
      <c r="G489" s="293">
        <v>0</v>
      </c>
      <c r="H489" s="293">
        <v>0</v>
      </c>
      <c r="I489" s="289"/>
      <c r="J489" s="290"/>
    </row>
    <row r="490" spans="1:10" s="275" customFormat="1" ht="15.75">
      <c r="A490" s="291" t="s">
        <v>2268</v>
      </c>
      <c r="B490" s="491" t="s">
        <v>691</v>
      </c>
      <c r="C490" s="292">
        <v>3</v>
      </c>
      <c r="D490" s="293">
        <v>4</v>
      </c>
      <c r="E490" s="293">
        <v>3</v>
      </c>
      <c r="F490" s="293">
        <v>2</v>
      </c>
      <c r="G490" s="293">
        <v>1</v>
      </c>
      <c r="H490" s="293">
        <v>0</v>
      </c>
      <c r="I490" s="289"/>
      <c r="J490" s="290"/>
    </row>
    <row r="491" spans="1:10" s="275" customFormat="1" ht="15.75">
      <c r="A491" s="291" t="s">
        <v>393</v>
      </c>
      <c r="B491" s="491" t="s">
        <v>692</v>
      </c>
      <c r="C491" s="292">
        <v>3</v>
      </c>
      <c r="D491" s="293">
        <v>4</v>
      </c>
      <c r="E491" s="293">
        <v>4</v>
      </c>
      <c r="F491" s="293">
        <v>0</v>
      </c>
      <c r="G491" s="293">
        <v>0</v>
      </c>
      <c r="H491" s="293">
        <v>0</v>
      </c>
      <c r="I491" s="289"/>
      <c r="J491" s="290"/>
    </row>
    <row r="492" spans="1:10" s="275" customFormat="1" ht="15.75">
      <c r="A492" s="291" t="s">
        <v>1371</v>
      </c>
      <c r="B492" s="491" t="s">
        <v>693</v>
      </c>
      <c r="C492" s="292">
        <v>3</v>
      </c>
      <c r="D492" s="293">
        <v>4</v>
      </c>
      <c r="E492" s="293">
        <v>4</v>
      </c>
      <c r="F492" s="293">
        <v>1</v>
      </c>
      <c r="G492" s="293">
        <v>0</v>
      </c>
      <c r="H492" s="293">
        <v>0</v>
      </c>
      <c r="I492" s="289"/>
      <c r="J492" s="290"/>
    </row>
    <row r="493" spans="1:10" s="275" customFormat="1" ht="15.75">
      <c r="A493" s="291" t="s">
        <v>1372</v>
      </c>
      <c r="B493" s="491" t="s">
        <v>2269</v>
      </c>
      <c r="C493" s="292">
        <v>3</v>
      </c>
      <c r="D493" s="293">
        <v>4</v>
      </c>
      <c r="E493" s="293">
        <v>4</v>
      </c>
      <c r="F493" s="293">
        <v>2</v>
      </c>
      <c r="G493" s="293">
        <v>0</v>
      </c>
      <c r="H493" s="293">
        <v>0</v>
      </c>
      <c r="I493" s="289"/>
      <c r="J493" s="290"/>
    </row>
    <row r="494" spans="1:10" s="275" customFormat="1" ht="15.75">
      <c r="A494" s="291" t="s">
        <v>2270</v>
      </c>
      <c r="B494" s="491" t="s">
        <v>2271</v>
      </c>
      <c r="C494" s="292">
        <v>3</v>
      </c>
      <c r="D494" s="293">
        <v>4</v>
      </c>
      <c r="E494" s="293">
        <v>4</v>
      </c>
      <c r="F494" s="293">
        <v>2</v>
      </c>
      <c r="G494" s="293">
        <v>1</v>
      </c>
      <c r="H494" s="293">
        <v>0</v>
      </c>
      <c r="I494" s="289"/>
      <c r="J494" s="290"/>
    </row>
    <row r="495" spans="1:10" s="275" customFormat="1" ht="15.75">
      <c r="A495" s="291" t="s">
        <v>980</v>
      </c>
      <c r="B495" s="491" t="s">
        <v>2274</v>
      </c>
      <c r="C495" s="292">
        <v>3</v>
      </c>
      <c r="D495" s="293">
        <v>4</v>
      </c>
      <c r="E495" s="293">
        <v>5</v>
      </c>
      <c r="F495" s="293">
        <v>0</v>
      </c>
      <c r="G495" s="293">
        <v>0</v>
      </c>
      <c r="H495" s="293">
        <v>0</v>
      </c>
      <c r="I495" s="289"/>
      <c r="J495" s="290"/>
    </row>
    <row r="496" spans="1:10" s="275" customFormat="1" ht="15.75">
      <c r="A496" s="291" t="s">
        <v>2272</v>
      </c>
      <c r="B496" s="491" t="s">
        <v>2275</v>
      </c>
      <c r="C496" s="292">
        <v>3</v>
      </c>
      <c r="D496" s="293">
        <v>4</v>
      </c>
      <c r="E496" s="293">
        <v>5</v>
      </c>
      <c r="F496" s="293">
        <v>1</v>
      </c>
      <c r="G496" s="293">
        <v>0</v>
      </c>
      <c r="H496" s="293">
        <v>0</v>
      </c>
      <c r="I496" s="289"/>
      <c r="J496" s="290"/>
    </row>
    <row r="497" spans="1:10" s="275" customFormat="1" ht="15.75">
      <c r="A497" s="291" t="s">
        <v>2273</v>
      </c>
      <c r="B497" s="491" t="s">
        <v>2276</v>
      </c>
      <c r="C497" s="292">
        <v>3</v>
      </c>
      <c r="D497" s="293">
        <v>4</v>
      </c>
      <c r="E497" s="293">
        <v>5</v>
      </c>
      <c r="F497" s="293">
        <v>2</v>
      </c>
      <c r="G497" s="293">
        <v>0</v>
      </c>
      <c r="H497" s="293">
        <v>0</v>
      </c>
      <c r="I497" s="289"/>
      <c r="J497" s="290"/>
    </row>
    <row r="498" spans="1:10" s="275" customFormat="1" ht="15.75">
      <c r="A498" s="281" t="s">
        <v>394</v>
      </c>
      <c r="B498" s="490" t="s">
        <v>67</v>
      </c>
      <c r="C498" s="282">
        <v>3</v>
      </c>
      <c r="D498" s="283">
        <v>5</v>
      </c>
      <c r="E498" s="283">
        <v>0</v>
      </c>
      <c r="F498" s="283">
        <v>0</v>
      </c>
      <c r="G498" s="283">
        <v>0</v>
      </c>
      <c r="H498" s="283">
        <v>0</v>
      </c>
      <c r="I498" s="284"/>
      <c r="J498" s="285"/>
    </row>
    <row r="499" spans="1:10" s="275" customFormat="1" ht="15.75">
      <c r="A499" s="286" t="s">
        <v>395</v>
      </c>
      <c r="B499" s="491" t="s">
        <v>694</v>
      </c>
      <c r="C499" s="287">
        <v>3</v>
      </c>
      <c r="D499" s="288">
        <v>5</v>
      </c>
      <c r="E499" s="288">
        <v>1</v>
      </c>
      <c r="F499" s="288">
        <v>0</v>
      </c>
      <c r="G499" s="288">
        <v>0</v>
      </c>
      <c r="H499" s="288">
        <v>0</v>
      </c>
      <c r="I499" s="289"/>
      <c r="J499" s="290"/>
    </row>
    <row r="500" spans="1:10" s="275" customFormat="1" ht="15.75">
      <c r="A500" s="286" t="s">
        <v>1373</v>
      </c>
      <c r="B500" s="491" t="s">
        <v>695</v>
      </c>
      <c r="C500" s="287">
        <v>3</v>
      </c>
      <c r="D500" s="288">
        <v>5</v>
      </c>
      <c r="E500" s="288">
        <v>1</v>
      </c>
      <c r="F500" s="288">
        <v>1</v>
      </c>
      <c r="G500" s="288">
        <v>0</v>
      </c>
      <c r="H500" s="288">
        <v>0</v>
      </c>
      <c r="I500" s="289"/>
      <c r="J500" s="290"/>
    </row>
    <row r="501" spans="1:10" s="275" customFormat="1" ht="15.75">
      <c r="A501" s="286" t="s">
        <v>1374</v>
      </c>
      <c r="B501" s="491" t="s">
        <v>696</v>
      </c>
      <c r="C501" s="287">
        <v>3</v>
      </c>
      <c r="D501" s="288">
        <v>5</v>
      </c>
      <c r="E501" s="288">
        <v>1</v>
      </c>
      <c r="F501" s="288">
        <v>1</v>
      </c>
      <c r="G501" s="288">
        <v>1</v>
      </c>
      <c r="H501" s="288">
        <v>0</v>
      </c>
      <c r="I501" s="289"/>
      <c r="J501" s="290"/>
    </row>
    <row r="502" spans="1:10" s="275" customFormat="1" ht="15.75">
      <c r="A502" s="286" t="s">
        <v>1375</v>
      </c>
      <c r="B502" s="491" t="s">
        <v>697</v>
      </c>
      <c r="C502" s="287">
        <v>3</v>
      </c>
      <c r="D502" s="288">
        <v>5</v>
      </c>
      <c r="E502" s="288">
        <v>1</v>
      </c>
      <c r="F502" s="288">
        <v>2</v>
      </c>
      <c r="G502" s="288">
        <v>0</v>
      </c>
      <c r="H502" s="288">
        <v>0</v>
      </c>
      <c r="I502" s="289"/>
      <c r="J502" s="290"/>
    </row>
    <row r="503" spans="1:10" s="275" customFormat="1" ht="15.75">
      <c r="A503" s="286" t="s">
        <v>1376</v>
      </c>
      <c r="B503" s="491" t="s">
        <v>698</v>
      </c>
      <c r="C503" s="287">
        <v>3</v>
      </c>
      <c r="D503" s="288">
        <v>5</v>
      </c>
      <c r="E503" s="288">
        <v>1</v>
      </c>
      <c r="F503" s="288">
        <v>2</v>
      </c>
      <c r="G503" s="288">
        <v>1</v>
      </c>
      <c r="H503" s="288">
        <v>0</v>
      </c>
      <c r="I503" s="289"/>
      <c r="J503" s="290"/>
    </row>
    <row r="504" spans="1:10" s="275" customFormat="1" ht="15.75">
      <c r="A504" s="281" t="s">
        <v>396</v>
      </c>
      <c r="B504" s="490" t="s">
        <v>68</v>
      </c>
      <c r="C504" s="282">
        <v>3</v>
      </c>
      <c r="D504" s="283">
        <v>6</v>
      </c>
      <c r="E504" s="283">
        <v>0</v>
      </c>
      <c r="F504" s="283">
        <v>0</v>
      </c>
      <c r="G504" s="283">
        <v>0</v>
      </c>
      <c r="H504" s="283">
        <v>0</v>
      </c>
      <c r="I504" s="284"/>
      <c r="J504" s="285"/>
    </row>
    <row r="505" spans="1:10" s="275" customFormat="1" ht="15.75">
      <c r="A505" s="286" t="s">
        <v>397</v>
      </c>
      <c r="B505" s="491" t="s">
        <v>699</v>
      </c>
      <c r="C505" s="287">
        <v>3</v>
      </c>
      <c r="D505" s="288">
        <v>6</v>
      </c>
      <c r="E505" s="288">
        <v>1</v>
      </c>
      <c r="F505" s="288">
        <v>0</v>
      </c>
      <c r="G505" s="288">
        <v>0</v>
      </c>
      <c r="H505" s="288">
        <v>0</v>
      </c>
      <c r="I505" s="289"/>
      <c r="J505" s="290"/>
    </row>
    <row r="506" spans="1:10" s="275" customFormat="1" ht="15.75">
      <c r="A506" s="286" t="s">
        <v>1377</v>
      </c>
      <c r="B506" s="491" t="s">
        <v>700</v>
      </c>
      <c r="C506" s="287">
        <v>3</v>
      </c>
      <c r="D506" s="288">
        <v>6</v>
      </c>
      <c r="E506" s="288">
        <v>1</v>
      </c>
      <c r="F506" s="288">
        <v>1</v>
      </c>
      <c r="G506" s="288">
        <v>0</v>
      </c>
      <c r="H506" s="288">
        <v>0</v>
      </c>
      <c r="I506" s="289"/>
      <c r="J506" s="290"/>
    </row>
    <row r="507" spans="1:10" s="275" customFormat="1" ht="15.75">
      <c r="A507" s="286" t="s">
        <v>1378</v>
      </c>
      <c r="B507" s="491" t="s">
        <v>701</v>
      </c>
      <c r="C507" s="287">
        <v>3</v>
      </c>
      <c r="D507" s="288">
        <v>6</v>
      </c>
      <c r="E507" s="288">
        <v>1</v>
      </c>
      <c r="F507" s="288">
        <v>1</v>
      </c>
      <c r="G507" s="288">
        <v>1</v>
      </c>
      <c r="H507" s="288">
        <v>0</v>
      </c>
      <c r="I507" s="289"/>
      <c r="J507" s="290"/>
    </row>
    <row r="508" spans="1:10" s="275" customFormat="1" ht="15.75">
      <c r="A508" s="286" t="s">
        <v>1379</v>
      </c>
      <c r="B508" s="491" t="s">
        <v>702</v>
      </c>
      <c r="C508" s="287">
        <v>3</v>
      </c>
      <c r="D508" s="288">
        <v>6</v>
      </c>
      <c r="E508" s="288">
        <v>1</v>
      </c>
      <c r="F508" s="288">
        <v>1</v>
      </c>
      <c r="G508" s="288">
        <v>2</v>
      </c>
      <c r="H508" s="288">
        <v>0</v>
      </c>
      <c r="I508" s="289"/>
      <c r="J508" s="290"/>
    </row>
    <row r="509" spans="1:10" s="275" customFormat="1" ht="15.75">
      <c r="A509" s="286" t="s">
        <v>1380</v>
      </c>
      <c r="B509" s="491" t="s">
        <v>703</v>
      </c>
      <c r="C509" s="287">
        <v>3</v>
      </c>
      <c r="D509" s="288">
        <v>6</v>
      </c>
      <c r="E509" s="288">
        <v>1</v>
      </c>
      <c r="F509" s="288">
        <v>2</v>
      </c>
      <c r="G509" s="288">
        <v>0</v>
      </c>
      <c r="H509" s="288">
        <v>0</v>
      </c>
      <c r="I509" s="289"/>
      <c r="J509" s="290"/>
    </row>
    <row r="510" spans="1:10" s="275" customFormat="1" ht="15.75">
      <c r="A510" s="286" t="s">
        <v>1381</v>
      </c>
      <c r="B510" s="491" t="s">
        <v>704</v>
      </c>
      <c r="C510" s="287">
        <v>3</v>
      </c>
      <c r="D510" s="288">
        <v>6</v>
      </c>
      <c r="E510" s="288">
        <v>1</v>
      </c>
      <c r="F510" s="288">
        <v>2</v>
      </c>
      <c r="G510" s="288">
        <v>1</v>
      </c>
      <c r="H510" s="288">
        <v>0</v>
      </c>
      <c r="I510" s="289"/>
      <c r="J510" s="290"/>
    </row>
    <row r="511" spans="1:10" s="275" customFormat="1" ht="15.75">
      <c r="A511" s="286" t="s">
        <v>2001</v>
      </c>
      <c r="B511" s="491" t="s">
        <v>705</v>
      </c>
      <c r="C511" s="287">
        <v>3</v>
      </c>
      <c r="D511" s="288">
        <v>6</v>
      </c>
      <c r="E511" s="288">
        <v>2</v>
      </c>
      <c r="F511" s="288">
        <v>0</v>
      </c>
      <c r="G511" s="288">
        <v>0</v>
      </c>
      <c r="H511" s="288">
        <v>0</v>
      </c>
      <c r="I511" s="289"/>
      <c r="J511" s="290"/>
    </row>
    <row r="512" spans="1:10" s="275" customFormat="1" ht="15.75">
      <c r="A512" s="286" t="s">
        <v>2277</v>
      </c>
      <c r="B512" s="491" t="s">
        <v>706</v>
      </c>
      <c r="C512" s="287">
        <v>3</v>
      </c>
      <c r="D512" s="288">
        <v>6</v>
      </c>
      <c r="E512" s="288">
        <v>2</v>
      </c>
      <c r="F512" s="288">
        <v>1</v>
      </c>
      <c r="G512" s="288">
        <v>0</v>
      </c>
      <c r="H512" s="288">
        <v>0</v>
      </c>
      <c r="I512" s="289"/>
      <c r="J512" s="290"/>
    </row>
    <row r="513" spans="1:10" s="275" customFormat="1" ht="15.75">
      <c r="A513" s="286" t="s">
        <v>2278</v>
      </c>
      <c r="B513" s="491" t="s">
        <v>707</v>
      </c>
      <c r="C513" s="287">
        <v>3</v>
      </c>
      <c r="D513" s="288">
        <v>6</v>
      </c>
      <c r="E513" s="288">
        <v>2</v>
      </c>
      <c r="F513" s="288">
        <v>1</v>
      </c>
      <c r="G513" s="288">
        <v>1</v>
      </c>
      <c r="H513" s="288">
        <v>0</v>
      </c>
      <c r="I513" s="289"/>
      <c r="J513" s="290"/>
    </row>
    <row r="514" spans="1:10" s="275" customFormat="1" ht="15.75">
      <c r="A514" s="286" t="s">
        <v>2279</v>
      </c>
      <c r="B514" s="491" t="s">
        <v>708</v>
      </c>
      <c r="C514" s="287">
        <v>3</v>
      </c>
      <c r="D514" s="288">
        <v>6</v>
      </c>
      <c r="E514" s="288">
        <v>2</v>
      </c>
      <c r="F514" s="288">
        <v>1</v>
      </c>
      <c r="G514" s="288">
        <v>2</v>
      </c>
      <c r="H514" s="288">
        <v>0</v>
      </c>
      <c r="I514" s="289"/>
      <c r="J514" s="290"/>
    </row>
    <row r="515" spans="1:10" s="275" customFormat="1" ht="15.75">
      <c r="A515" s="286" t="s">
        <v>2280</v>
      </c>
      <c r="B515" s="491" t="s">
        <v>709</v>
      </c>
      <c r="C515" s="287">
        <v>3</v>
      </c>
      <c r="D515" s="288">
        <v>6</v>
      </c>
      <c r="E515" s="288">
        <v>2</v>
      </c>
      <c r="F515" s="288">
        <v>2</v>
      </c>
      <c r="G515" s="288">
        <v>0</v>
      </c>
      <c r="H515" s="288">
        <v>0</v>
      </c>
      <c r="I515" s="289"/>
      <c r="J515" s="290"/>
    </row>
    <row r="516" spans="1:10" s="275" customFormat="1" ht="15.75">
      <c r="A516" s="286" t="s">
        <v>2281</v>
      </c>
      <c r="B516" s="491" t="s">
        <v>710</v>
      </c>
      <c r="C516" s="287">
        <v>3</v>
      </c>
      <c r="D516" s="288">
        <v>6</v>
      </c>
      <c r="E516" s="288">
        <v>2</v>
      </c>
      <c r="F516" s="288">
        <v>2</v>
      </c>
      <c r="G516" s="288">
        <v>1</v>
      </c>
      <c r="H516" s="288">
        <v>0</v>
      </c>
      <c r="I516" s="289"/>
      <c r="J516" s="290"/>
    </row>
    <row r="517" spans="1:10" s="275" customFormat="1" ht="15.75">
      <c r="A517" s="286" t="s">
        <v>398</v>
      </c>
      <c r="B517" s="491" t="s">
        <v>711</v>
      </c>
      <c r="C517" s="287">
        <v>3</v>
      </c>
      <c r="D517" s="288">
        <v>6</v>
      </c>
      <c r="E517" s="288">
        <v>3</v>
      </c>
      <c r="F517" s="288">
        <v>0</v>
      </c>
      <c r="G517" s="288">
        <v>0</v>
      </c>
      <c r="H517" s="288">
        <v>0</v>
      </c>
      <c r="I517" s="289"/>
      <c r="J517" s="290"/>
    </row>
    <row r="518" spans="1:10" s="275" customFormat="1" ht="15.75">
      <c r="A518" s="286" t="s">
        <v>1235</v>
      </c>
      <c r="B518" s="491" t="s">
        <v>712</v>
      </c>
      <c r="C518" s="287">
        <v>3</v>
      </c>
      <c r="D518" s="288">
        <v>6</v>
      </c>
      <c r="E518" s="288">
        <v>3</v>
      </c>
      <c r="F518" s="288">
        <v>1</v>
      </c>
      <c r="G518" s="288">
        <v>0</v>
      </c>
      <c r="H518" s="288">
        <v>0</v>
      </c>
      <c r="I518" s="289"/>
      <c r="J518" s="290"/>
    </row>
    <row r="519" spans="1:10" s="275" customFormat="1" ht="15.75">
      <c r="A519" s="286" t="s">
        <v>1236</v>
      </c>
      <c r="B519" s="491" t="s">
        <v>713</v>
      </c>
      <c r="C519" s="287">
        <v>3</v>
      </c>
      <c r="D519" s="288">
        <v>6</v>
      </c>
      <c r="E519" s="288">
        <v>3</v>
      </c>
      <c r="F519" s="288">
        <v>1</v>
      </c>
      <c r="G519" s="288">
        <v>1</v>
      </c>
      <c r="H519" s="288">
        <v>0</v>
      </c>
      <c r="I519" s="289"/>
      <c r="J519" s="290"/>
    </row>
    <row r="520" spans="1:10" s="275" customFormat="1" ht="15.75">
      <c r="A520" s="286" t="s">
        <v>1237</v>
      </c>
      <c r="B520" s="491" t="s">
        <v>714</v>
      </c>
      <c r="C520" s="287">
        <v>3</v>
      </c>
      <c r="D520" s="288">
        <v>6</v>
      </c>
      <c r="E520" s="288">
        <v>3</v>
      </c>
      <c r="F520" s="288">
        <v>1</v>
      </c>
      <c r="G520" s="288">
        <v>2</v>
      </c>
      <c r="H520" s="288">
        <v>0</v>
      </c>
      <c r="I520" s="289"/>
      <c r="J520" s="290"/>
    </row>
    <row r="521" spans="1:10" s="275" customFormat="1" ht="15.75">
      <c r="A521" s="286" t="s">
        <v>1238</v>
      </c>
      <c r="B521" s="491" t="s">
        <v>715</v>
      </c>
      <c r="C521" s="287">
        <v>3</v>
      </c>
      <c r="D521" s="288">
        <v>6</v>
      </c>
      <c r="E521" s="288">
        <v>3</v>
      </c>
      <c r="F521" s="288">
        <v>2</v>
      </c>
      <c r="G521" s="288">
        <v>0</v>
      </c>
      <c r="H521" s="288">
        <v>0</v>
      </c>
      <c r="I521" s="289"/>
      <c r="J521" s="290"/>
    </row>
    <row r="522" spans="1:10" s="275" customFormat="1" ht="15.75">
      <c r="A522" s="286" t="s">
        <v>1239</v>
      </c>
      <c r="B522" s="491" t="s">
        <v>716</v>
      </c>
      <c r="C522" s="287">
        <v>3</v>
      </c>
      <c r="D522" s="288">
        <v>6</v>
      </c>
      <c r="E522" s="288">
        <v>3</v>
      </c>
      <c r="F522" s="288">
        <v>2</v>
      </c>
      <c r="G522" s="288">
        <v>1</v>
      </c>
      <c r="H522" s="288">
        <v>0</v>
      </c>
      <c r="I522" s="289"/>
      <c r="J522" s="290"/>
    </row>
    <row r="523" spans="1:10" s="275" customFormat="1" ht="15.75">
      <c r="A523" s="286" t="s">
        <v>399</v>
      </c>
      <c r="B523" s="491" t="s">
        <v>717</v>
      </c>
      <c r="C523" s="287">
        <v>3</v>
      </c>
      <c r="D523" s="288">
        <v>6</v>
      </c>
      <c r="E523" s="288">
        <v>4</v>
      </c>
      <c r="F523" s="288">
        <v>0</v>
      </c>
      <c r="G523" s="288">
        <v>0</v>
      </c>
      <c r="H523" s="288">
        <v>0</v>
      </c>
      <c r="I523" s="289"/>
      <c r="J523" s="290"/>
    </row>
    <row r="524" spans="1:10" s="275" customFormat="1" ht="15.75">
      <c r="A524" s="286" t="s">
        <v>1240</v>
      </c>
      <c r="B524" s="491" t="s">
        <v>718</v>
      </c>
      <c r="C524" s="287">
        <v>3</v>
      </c>
      <c r="D524" s="288">
        <v>6</v>
      </c>
      <c r="E524" s="288">
        <v>4</v>
      </c>
      <c r="F524" s="288">
        <v>1</v>
      </c>
      <c r="G524" s="288">
        <v>0</v>
      </c>
      <c r="H524" s="288">
        <v>0</v>
      </c>
      <c r="I524" s="289"/>
      <c r="J524" s="290"/>
    </row>
    <row r="525" spans="1:10" s="275" customFormat="1" ht="15.75">
      <c r="A525" s="286" t="s">
        <v>1241</v>
      </c>
      <c r="B525" s="491" t="s">
        <v>719</v>
      </c>
      <c r="C525" s="287">
        <v>3</v>
      </c>
      <c r="D525" s="288">
        <v>6</v>
      </c>
      <c r="E525" s="288">
        <v>4</v>
      </c>
      <c r="F525" s="288">
        <v>1</v>
      </c>
      <c r="G525" s="288">
        <v>1</v>
      </c>
      <c r="H525" s="288">
        <v>0</v>
      </c>
      <c r="I525" s="289"/>
      <c r="J525" s="290"/>
    </row>
    <row r="526" spans="1:10" s="275" customFormat="1" ht="15.75">
      <c r="A526" s="286" t="s">
        <v>1242</v>
      </c>
      <c r="B526" s="491" t="s">
        <v>720</v>
      </c>
      <c r="C526" s="287">
        <v>3</v>
      </c>
      <c r="D526" s="288">
        <v>6</v>
      </c>
      <c r="E526" s="288">
        <v>4</v>
      </c>
      <c r="F526" s="288">
        <v>1</v>
      </c>
      <c r="G526" s="288">
        <v>2</v>
      </c>
      <c r="H526" s="288">
        <v>0</v>
      </c>
      <c r="I526" s="289"/>
      <c r="J526" s="290"/>
    </row>
    <row r="527" spans="1:10" s="275" customFormat="1" ht="15.75">
      <c r="A527" s="286" t="s">
        <v>2282</v>
      </c>
      <c r="B527" s="491" t="s">
        <v>721</v>
      </c>
      <c r="C527" s="287">
        <v>3</v>
      </c>
      <c r="D527" s="288">
        <v>6</v>
      </c>
      <c r="E527" s="288">
        <v>4</v>
      </c>
      <c r="F527" s="288">
        <v>2</v>
      </c>
      <c r="G527" s="288">
        <v>0</v>
      </c>
      <c r="H527" s="288">
        <v>0</v>
      </c>
      <c r="I527" s="289"/>
      <c r="J527" s="290"/>
    </row>
    <row r="528" spans="1:10" s="275" customFormat="1" ht="15.75">
      <c r="A528" s="286" t="s">
        <v>1243</v>
      </c>
      <c r="B528" s="491" t="s">
        <v>722</v>
      </c>
      <c r="C528" s="287">
        <v>3</v>
      </c>
      <c r="D528" s="288">
        <v>6</v>
      </c>
      <c r="E528" s="288">
        <v>4</v>
      </c>
      <c r="F528" s="288">
        <v>2</v>
      </c>
      <c r="G528" s="288">
        <v>1</v>
      </c>
      <c r="H528" s="288">
        <v>0</v>
      </c>
      <c r="I528" s="289"/>
      <c r="J528" s="290"/>
    </row>
    <row r="529" spans="1:10" s="275" customFormat="1" ht="15.75">
      <c r="A529" s="281" t="s">
        <v>400</v>
      </c>
      <c r="B529" s="490" t="s">
        <v>69</v>
      </c>
      <c r="C529" s="282">
        <v>3</v>
      </c>
      <c r="D529" s="283">
        <v>7</v>
      </c>
      <c r="E529" s="283">
        <v>0</v>
      </c>
      <c r="F529" s="283">
        <v>0</v>
      </c>
      <c r="G529" s="283">
        <v>0</v>
      </c>
      <c r="H529" s="283">
        <v>0</v>
      </c>
      <c r="I529" s="284"/>
      <c r="J529" s="285"/>
    </row>
    <row r="530" spans="1:10" s="275" customFormat="1" ht="15.75">
      <c r="A530" s="286" t="s">
        <v>401</v>
      </c>
      <c r="B530" s="491" t="s">
        <v>723</v>
      </c>
      <c r="C530" s="287">
        <v>3</v>
      </c>
      <c r="D530" s="288">
        <v>7</v>
      </c>
      <c r="E530" s="288">
        <v>1</v>
      </c>
      <c r="F530" s="288">
        <v>0</v>
      </c>
      <c r="G530" s="288">
        <v>0</v>
      </c>
      <c r="H530" s="288">
        <v>0</v>
      </c>
      <c r="I530" s="289"/>
      <c r="J530" s="290"/>
    </row>
    <row r="531" spans="1:10" s="275" customFormat="1" ht="15.75">
      <c r="A531" s="286" t="s">
        <v>1244</v>
      </c>
      <c r="B531" s="491" t="s">
        <v>724</v>
      </c>
      <c r="C531" s="287">
        <v>3</v>
      </c>
      <c r="D531" s="288">
        <v>7</v>
      </c>
      <c r="E531" s="288">
        <v>1</v>
      </c>
      <c r="F531" s="288">
        <v>1</v>
      </c>
      <c r="G531" s="288">
        <v>0</v>
      </c>
      <c r="H531" s="288">
        <v>0</v>
      </c>
      <c r="I531" s="289"/>
      <c r="J531" s="290"/>
    </row>
    <row r="532" spans="1:10" s="275" customFormat="1" ht="15.75">
      <c r="A532" s="286" t="s">
        <v>1245</v>
      </c>
      <c r="B532" s="491" t="s">
        <v>725</v>
      </c>
      <c r="C532" s="287">
        <v>3</v>
      </c>
      <c r="D532" s="288">
        <v>7</v>
      </c>
      <c r="E532" s="288">
        <v>1</v>
      </c>
      <c r="F532" s="288">
        <v>1</v>
      </c>
      <c r="G532" s="288">
        <v>1</v>
      </c>
      <c r="H532" s="288">
        <v>0</v>
      </c>
      <c r="I532" s="289"/>
      <c r="J532" s="290"/>
    </row>
    <row r="533" spans="1:10" s="275" customFormat="1" ht="15.75">
      <c r="A533" s="286" t="s">
        <v>1246</v>
      </c>
      <c r="B533" s="491" t="s">
        <v>726</v>
      </c>
      <c r="C533" s="287">
        <v>3</v>
      </c>
      <c r="D533" s="288">
        <v>7</v>
      </c>
      <c r="E533" s="288">
        <v>1</v>
      </c>
      <c r="F533" s="288">
        <v>1</v>
      </c>
      <c r="G533" s="288">
        <v>2</v>
      </c>
      <c r="H533" s="288">
        <v>0</v>
      </c>
      <c r="I533" s="289"/>
      <c r="J533" s="290"/>
    </row>
    <row r="534" spans="1:10" s="275" customFormat="1" ht="15.75">
      <c r="A534" s="286" t="s">
        <v>1247</v>
      </c>
      <c r="B534" s="491" t="s">
        <v>727</v>
      </c>
      <c r="C534" s="287">
        <v>3</v>
      </c>
      <c r="D534" s="288">
        <v>7</v>
      </c>
      <c r="E534" s="288">
        <v>1</v>
      </c>
      <c r="F534" s="288">
        <v>2</v>
      </c>
      <c r="G534" s="288">
        <v>0</v>
      </c>
      <c r="H534" s="288">
        <v>0</v>
      </c>
      <c r="I534" s="289"/>
      <c r="J534" s="290"/>
    </row>
    <row r="535" spans="1:10" s="275" customFormat="1" ht="15.75">
      <c r="A535" s="286" t="s">
        <v>1248</v>
      </c>
      <c r="B535" s="491" t="s">
        <v>728</v>
      </c>
      <c r="C535" s="287">
        <v>3</v>
      </c>
      <c r="D535" s="288">
        <v>7</v>
      </c>
      <c r="E535" s="288">
        <v>1</v>
      </c>
      <c r="F535" s="288">
        <v>2</v>
      </c>
      <c r="G535" s="288">
        <v>1</v>
      </c>
      <c r="H535" s="288">
        <v>0</v>
      </c>
      <c r="I535" s="289"/>
      <c r="J535" s="290"/>
    </row>
    <row r="536" spans="1:10" s="275" customFormat="1" ht="15.75">
      <c r="A536" s="286" t="s">
        <v>402</v>
      </c>
      <c r="B536" s="491" t="s">
        <v>729</v>
      </c>
      <c r="C536" s="287">
        <v>3</v>
      </c>
      <c r="D536" s="288">
        <v>7</v>
      </c>
      <c r="E536" s="288">
        <v>2</v>
      </c>
      <c r="F536" s="288">
        <v>0</v>
      </c>
      <c r="G536" s="288">
        <v>0</v>
      </c>
      <c r="H536" s="288">
        <v>0</v>
      </c>
      <c r="I536" s="289"/>
      <c r="J536" s="290"/>
    </row>
    <row r="537" spans="1:10" s="275" customFormat="1" ht="15.75">
      <c r="A537" s="286" t="s">
        <v>1249</v>
      </c>
      <c r="B537" s="491" t="s">
        <v>730</v>
      </c>
      <c r="C537" s="287">
        <v>3</v>
      </c>
      <c r="D537" s="288">
        <v>7</v>
      </c>
      <c r="E537" s="288">
        <v>2</v>
      </c>
      <c r="F537" s="288">
        <v>1</v>
      </c>
      <c r="G537" s="288">
        <v>0</v>
      </c>
      <c r="H537" s="288">
        <v>0</v>
      </c>
      <c r="I537" s="289"/>
      <c r="J537" s="290"/>
    </row>
    <row r="538" spans="1:10" s="275" customFormat="1" ht="15.75">
      <c r="A538" s="286" t="s">
        <v>1250</v>
      </c>
      <c r="B538" s="491" t="s">
        <v>731</v>
      </c>
      <c r="C538" s="287">
        <v>3</v>
      </c>
      <c r="D538" s="288">
        <v>7</v>
      </c>
      <c r="E538" s="288">
        <v>2</v>
      </c>
      <c r="F538" s="288">
        <v>1</v>
      </c>
      <c r="G538" s="288">
        <v>1</v>
      </c>
      <c r="H538" s="288">
        <v>0</v>
      </c>
      <c r="I538" s="289"/>
      <c r="J538" s="290"/>
    </row>
    <row r="539" spans="1:10" s="275" customFormat="1" ht="15.75">
      <c r="A539" s="286" t="s">
        <v>1251</v>
      </c>
      <c r="B539" s="491" t="s">
        <v>732</v>
      </c>
      <c r="C539" s="287">
        <v>3</v>
      </c>
      <c r="D539" s="288">
        <v>7</v>
      </c>
      <c r="E539" s="288">
        <v>2</v>
      </c>
      <c r="F539" s="288">
        <v>2</v>
      </c>
      <c r="G539" s="288">
        <v>0</v>
      </c>
      <c r="H539" s="288">
        <v>0</v>
      </c>
      <c r="I539" s="289"/>
      <c r="J539" s="290"/>
    </row>
    <row r="540" spans="1:10" s="275" customFormat="1" ht="16.5" thickBot="1">
      <c r="A540" s="294" t="s">
        <v>1252</v>
      </c>
      <c r="B540" s="492" t="s">
        <v>733</v>
      </c>
      <c r="C540" s="295">
        <v>3</v>
      </c>
      <c r="D540" s="296">
        <v>7</v>
      </c>
      <c r="E540" s="296">
        <v>2</v>
      </c>
      <c r="F540" s="296">
        <v>2</v>
      </c>
      <c r="G540" s="296">
        <v>1</v>
      </c>
      <c r="H540" s="296">
        <v>0</v>
      </c>
      <c r="I540" s="297"/>
      <c r="J540" s="298"/>
    </row>
    <row r="542" spans="1:10" ht="15.75">
      <c r="A542" s="195"/>
      <c r="B542" s="202"/>
      <c r="C542" s="195"/>
      <c r="D542" s="195"/>
      <c r="E542" s="195"/>
      <c r="F542" s="195"/>
      <c r="G542" s="195"/>
      <c r="H542" s="195"/>
      <c r="I542" s="195"/>
      <c r="J542" s="195"/>
    </row>
    <row r="543" spans="1:10" ht="15.75">
      <c r="A543" s="258" t="s">
        <v>1019</v>
      </c>
      <c r="B543" s="493"/>
      <c r="C543" s="836"/>
      <c r="D543" s="836"/>
      <c r="E543" s="836"/>
      <c r="F543" s="836"/>
      <c r="G543" s="216"/>
      <c r="H543" s="837"/>
      <c r="I543" s="837"/>
      <c r="J543" s="195"/>
    </row>
    <row r="544" spans="1:10" ht="15.75">
      <c r="A544" s="230"/>
      <c r="B544" s="494"/>
      <c r="C544" s="605" t="s">
        <v>1020</v>
      </c>
      <c r="D544" s="605"/>
      <c r="E544" s="605"/>
      <c r="F544" s="605"/>
      <c r="G544" s="216"/>
      <c r="H544" s="604" t="s">
        <v>1021</v>
      </c>
      <c r="I544" s="604"/>
      <c r="J544" s="195"/>
    </row>
    <row r="545" spans="1:10" s="299" customFormat="1" ht="15.75" customHeight="1">
      <c r="A545" s="258" t="s">
        <v>1022</v>
      </c>
      <c r="B545" s="493"/>
      <c r="C545" s="836"/>
      <c r="D545" s="836"/>
      <c r="E545" s="836"/>
      <c r="F545" s="836"/>
      <c r="G545" s="216"/>
      <c r="H545" s="837"/>
      <c r="I545" s="837"/>
      <c r="J545" s="206"/>
    </row>
    <row r="546" spans="1:10" ht="15.75" customHeight="1">
      <c r="A546" s="230"/>
      <c r="B546" s="494"/>
      <c r="C546" s="605" t="s">
        <v>1020</v>
      </c>
      <c r="D546" s="605"/>
      <c r="E546" s="605"/>
      <c r="F546" s="605"/>
      <c r="G546" s="216"/>
      <c r="H546" s="604" t="s">
        <v>1021</v>
      </c>
      <c r="I546" s="604"/>
      <c r="J546" s="195"/>
    </row>
    <row r="547" spans="1:10" ht="15.75">
      <c r="A547" s="258" t="s">
        <v>1023</v>
      </c>
      <c r="B547" s="493"/>
      <c r="C547" s="836"/>
      <c r="D547" s="836"/>
      <c r="E547" s="836"/>
      <c r="F547" s="836"/>
      <c r="G547" s="216"/>
      <c r="H547" s="837"/>
      <c r="I547" s="837"/>
      <c r="J547" s="195"/>
    </row>
    <row r="548" spans="1:10" ht="15.75" customHeight="1">
      <c r="A548" s="230"/>
      <c r="B548" s="494"/>
      <c r="C548" s="605" t="s">
        <v>1020</v>
      </c>
      <c r="D548" s="605"/>
      <c r="E548" s="605"/>
      <c r="F548" s="605"/>
      <c r="G548" s="216"/>
      <c r="H548" s="604" t="s">
        <v>1021</v>
      </c>
      <c r="I548" s="604"/>
      <c r="J548" s="195"/>
    </row>
    <row r="552" spans="1:10" ht="15.75" customHeight="1">
      <c r="A552" s="849" t="s">
        <v>1261</v>
      </c>
      <c r="B552" s="849"/>
      <c r="C552" s="849"/>
      <c r="D552" s="849"/>
      <c r="E552" s="849"/>
      <c r="F552" s="849"/>
      <c r="G552" s="849"/>
      <c r="H552" s="849"/>
      <c r="I552" s="849"/>
      <c r="J552" s="849"/>
    </row>
    <row r="553" spans="1:10" ht="15.75" customHeight="1">
      <c r="A553" s="847" t="s">
        <v>1253</v>
      </c>
      <c r="B553" s="847"/>
      <c r="C553" s="847"/>
      <c r="D553" s="847"/>
      <c r="E553" s="847"/>
      <c r="F553" s="847"/>
      <c r="G553" s="847"/>
      <c r="H553" s="847"/>
      <c r="I553" s="847"/>
      <c r="J553" s="847"/>
    </row>
    <row r="554" spans="1:10" ht="15.75">
      <c r="A554" s="838" t="s">
        <v>1254</v>
      </c>
      <c r="B554" s="838"/>
      <c r="C554" s="838"/>
      <c r="D554" s="838"/>
      <c r="E554" s="838"/>
      <c r="F554" s="838"/>
      <c r="G554" s="838"/>
      <c r="H554" s="838"/>
      <c r="I554" s="838"/>
      <c r="J554" s="838"/>
    </row>
    <row r="555" spans="1:9" ht="15.75" customHeight="1">
      <c r="A555" s="838" t="s">
        <v>1255</v>
      </c>
      <c r="B555" s="838"/>
      <c r="C555" s="838"/>
      <c r="D555" s="838"/>
      <c r="E555" s="838"/>
      <c r="F555" s="838"/>
      <c r="G555" s="838"/>
      <c r="H555" s="838"/>
      <c r="I555" s="838"/>
    </row>
    <row r="560" spans="1:10" ht="15.75">
      <c r="A560" s="300" t="s">
        <v>572</v>
      </c>
      <c r="B560" s="495"/>
      <c r="C560" s="301" t="s">
        <v>1256</v>
      </c>
      <c r="D560" s="301"/>
      <c r="E560" s="301"/>
      <c r="F560" s="301"/>
      <c r="G560" s="301"/>
      <c r="H560" s="302"/>
      <c r="I560" s="301"/>
      <c r="J560" s="48"/>
    </row>
    <row r="561" spans="1:10" ht="15.75">
      <c r="A561" s="300" t="s">
        <v>574</v>
      </c>
      <c r="B561" s="495"/>
      <c r="C561" s="301" t="s">
        <v>1257</v>
      </c>
      <c r="D561" s="301"/>
      <c r="E561" s="301"/>
      <c r="F561" s="301"/>
      <c r="G561" s="301"/>
      <c r="H561" s="302"/>
      <c r="I561" s="301"/>
      <c r="J561" s="48"/>
    </row>
    <row r="562" spans="1:10" ht="15.75">
      <c r="A562" s="300" t="s">
        <v>577</v>
      </c>
      <c r="B562" s="495"/>
      <c r="C562" s="301" t="s">
        <v>1258</v>
      </c>
      <c r="D562" s="301"/>
      <c r="E562" s="301"/>
      <c r="F562" s="301"/>
      <c r="G562" s="301"/>
      <c r="H562" s="302"/>
      <c r="I562" s="301"/>
      <c r="J562" s="48"/>
    </row>
    <row r="563" spans="1:10" ht="15.75">
      <c r="A563" s="300"/>
      <c r="B563" s="495"/>
      <c r="C563" s="301" t="s">
        <v>1259</v>
      </c>
      <c r="D563" s="301"/>
      <c r="E563" s="301"/>
      <c r="F563" s="301"/>
      <c r="G563" s="301"/>
      <c r="H563" s="302"/>
      <c r="I563" s="301"/>
      <c r="J563" s="48"/>
    </row>
    <row r="564" spans="1:10" ht="15.75">
      <c r="A564" s="300" t="s">
        <v>579</v>
      </c>
      <c r="B564" s="495"/>
      <c r="C564" s="301" t="s">
        <v>1260</v>
      </c>
      <c r="D564" s="301"/>
      <c r="E564" s="301"/>
      <c r="F564" s="301"/>
      <c r="G564" s="301"/>
      <c r="H564" s="302"/>
      <c r="I564" s="301"/>
      <c r="J564" s="48"/>
    </row>
    <row r="565" spans="1:10" ht="15.75">
      <c r="A565" s="300" t="s">
        <v>581</v>
      </c>
      <c r="B565" s="495"/>
      <c r="C565" s="301" t="s">
        <v>977</v>
      </c>
      <c r="D565" s="301"/>
      <c r="E565" s="301"/>
      <c r="F565" s="301"/>
      <c r="G565" s="301"/>
      <c r="H565" s="302"/>
      <c r="I565" s="301"/>
      <c r="J565" s="48"/>
    </row>
    <row r="566" spans="3:10" ht="15.75" customHeight="1">
      <c r="C566" s="848" t="s">
        <v>583</v>
      </c>
      <c r="D566" s="848"/>
      <c r="E566" s="848"/>
      <c r="F566" s="848"/>
      <c r="G566" s="848"/>
      <c r="H566" s="848"/>
      <c r="I566" s="848"/>
      <c r="J566" s="848"/>
    </row>
  </sheetData>
  <sheetProtection/>
  <mergeCells count="26">
    <mergeCell ref="B20:B22"/>
    <mergeCell ref="A553:J553"/>
    <mergeCell ref="C566:J566"/>
    <mergeCell ref="A552:J552"/>
    <mergeCell ref="I20:J21"/>
    <mergeCell ref="A20:A22"/>
    <mergeCell ref="C547:F547"/>
    <mergeCell ref="H547:I547"/>
    <mergeCell ref="C548:F548"/>
    <mergeCell ref="H548:I548"/>
    <mergeCell ref="A554:J554"/>
    <mergeCell ref="A555:I555"/>
    <mergeCell ref="I2:J6"/>
    <mergeCell ref="A8:J8"/>
    <mergeCell ref="C546:F546"/>
    <mergeCell ref="H546:I546"/>
    <mergeCell ref="C20:H21"/>
    <mergeCell ref="A9:J9"/>
    <mergeCell ref="A10:J10"/>
    <mergeCell ref="A19:J19"/>
    <mergeCell ref="C545:F545"/>
    <mergeCell ref="H545:I545"/>
    <mergeCell ref="C543:F543"/>
    <mergeCell ref="H543:I543"/>
    <mergeCell ref="C544:F544"/>
    <mergeCell ref="H544:I544"/>
  </mergeCells>
  <printOptions horizontalCentered="1"/>
  <pageMargins left="0.15748031496062992" right="0.15748031496062992" top="0.4330708661417323" bottom="0.35433070866141736" header="0.1968503937007874" footer="0.15748031496062992"/>
  <pageSetup fitToHeight="7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55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30.75390625" style="230" customWidth="1"/>
    <col min="2" max="2" width="6.75390625" style="230" customWidth="1"/>
    <col min="3" max="3" width="6.625" style="216" customWidth="1"/>
    <col min="4" max="4" width="4.125" style="216" customWidth="1"/>
    <col min="5" max="5" width="14.75390625" style="216" customWidth="1"/>
    <col min="6" max="6" width="13.375" style="216" customWidth="1"/>
    <col min="7" max="7" width="17.75390625" style="216" customWidth="1"/>
    <col min="8" max="8" width="20.625" style="216" customWidth="1"/>
    <col min="9" max="9" width="8.375" style="216" customWidth="1"/>
    <col min="10" max="10" width="7.875" style="216" customWidth="1"/>
    <col min="11" max="11" width="8.125" style="216" customWidth="1"/>
    <col min="12" max="12" width="7.75390625" style="216" customWidth="1"/>
    <col min="13" max="13" width="8.125" style="216" customWidth="1"/>
    <col min="14" max="14" width="7.75390625" style="216" customWidth="1"/>
    <col min="15" max="15" width="8.25390625" style="216" customWidth="1"/>
    <col min="16" max="16" width="7.375" style="216" customWidth="1"/>
    <col min="17" max="17" width="8.125" style="216" customWidth="1"/>
    <col min="18" max="18" width="7.75390625" style="216" customWidth="1"/>
    <col min="19" max="19" width="7.875" style="216" customWidth="1"/>
    <col min="20" max="20" width="0.12890625" style="216" customWidth="1"/>
    <col min="21" max="16384" width="9.125" style="216" customWidth="1"/>
  </cols>
  <sheetData>
    <row r="1" spans="8:11" s="207" customFormat="1" ht="15.75">
      <c r="H1" s="63" t="s">
        <v>1996</v>
      </c>
      <c r="I1" s="208"/>
      <c r="K1" s="209"/>
    </row>
    <row r="2" spans="7:11" s="207" customFormat="1" ht="10.5">
      <c r="G2" s="210"/>
      <c r="H2" s="207" t="s">
        <v>518</v>
      </c>
      <c r="I2" s="208"/>
      <c r="K2" s="208"/>
    </row>
    <row r="3" spans="7:11" s="207" customFormat="1" ht="12.75">
      <c r="G3" s="210"/>
      <c r="H3" s="851" t="s">
        <v>2299</v>
      </c>
      <c r="I3" s="851"/>
      <c r="J3" s="851"/>
      <c r="K3" s="211"/>
    </row>
    <row r="4" spans="1:19" s="207" customFormat="1" ht="10.5" hidden="1">
      <c r="A4" s="212"/>
      <c r="B4" s="212"/>
      <c r="H4" s="602"/>
      <c r="I4" s="602"/>
      <c r="J4" s="602"/>
      <c r="S4" s="213"/>
    </row>
    <row r="5" spans="1:19" s="207" customFormat="1" ht="10.5" hidden="1">
      <c r="A5" s="212"/>
      <c r="B5" s="212"/>
      <c r="H5" s="602"/>
      <c r="I5" s="602"/>
      <c r="J5" s="602"/>
      <c r="S5" s="214" t="s">
        <v>556</v>
      </c>
    </row>
    <row r="6" spans="1:19" s="207" customFormat="1" ht="10.5" hidden="1">
      <c r="A6" s="212"/>
      <c r="B6" s="212"/>
      <c r="H6" s="602"/>
      <c r="I6" s="602"/>
      <c r="J6" s="602"/>
      <c r="S6" s="213" t="s">
        <v>557</v>
      </c>
    </row>
    <row r="7" spans="1:19" s="207" customFormat="1" ht="10.5" hidden="1">
      <c r="A7" s="212"/>
      <c r="B7" s="212"/>
      <c r="H7" s="602"/>
      <c r="I7" s="602"/>
      <c r="J7" s="602"/>
      <c r="S7" s="213" t="s">
        <v>558</v>
      </c>
    </row>
    <row r="8" spans="1:19" s="207" customFormat="1" ht="12.75">
      <c r="A8" s="212"/>
      <c r="B8" s="212"/>
      <c r="H8" s="851" t="s">
        <v>2318</v>
      </c>
      <c r="I8" s="851"/>
      <c r="J8" s="851"/>
      <c r="S8" s="213"/>
    </row>
    <row r="9" spans="1:19" s="207" customFormat="1" ht="15" customHeight="1">
      <c r="A9" s="212"/>
      <c r="B9" s="212"/>
      <c r="H9" s="852" t="s">
        <v>2323</v>
      </c>
      <c r="I9" s="852"/>
      <c r="J9" s="852"/>
      <c r="S9" s="213"/>
    </row>
    <row r="10" spans="1:19" s="207" customFormat="1" ht="10.5">
      <c r="A10" s="212"/>
      <c r="B10" s="212"/>
      <c r="S10" s="213"/>
    </row>
    <row r="11" spans="1:19" ht="18.75">
      <c r="A11" s="882" t="s">
        <v>1015</v>
      </c>
      <c r="B11" s="882"/>
      <c r="C11" s="882"/>
      <c r="D11" s="882"/>
      <c r="E11" s="882"/>
      <c r="F11" s="882"/>
      <c r="G11" s="882"/>
      <c r="H11" s="882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</row>
    <row r="12" spans="1:19" s="218" customFormat="1" ht="12.75" customHeight="1">
      <c r="A12" s="880" t="s">
        <v>559</v>
      </c>
      <c r="B12" s="880"/>
      <c r="C12" s="880"/>
      <c r="D12" s="880"/>
      <c r="E12" s="880"/>
      <c r="F12" s="880"/>
      <c r="G12" s="880"/>
      <c r="H12" s="880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</row>
    <row r="13" spans="1:19" ht="23.25" customHeight="1">
      <c r="A13" s="883" t="s">
        <v>340</v>
      </c>
      <c r="B13" s="883"/>
      <c r="C13" s="883"/>
      <c r="D13" s="883"/>
      <c r="E13" s="883"/>
      <c r="F13" s="883"/>
      <c r="G13" s="883"/>
      <c r="H13" s="883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</row>
    <row r="14" spans="1:19" ht="15" customHeight="1">
      <c r="A14" s="884" t="s">
        <v>339</v>
      </c>
      <c r="B14" s="884"/>
      <c r="C14" s="884"/>
      <c r="D14" s="884"/>
      <c r="E14" s="884"/>
      <c r="F14" s="884"/>
      <c r="G14" s="884"/>
      <c r="H14" s="884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</row>
    <row r="15" spans="1:19" s="218" customFormat="1" ht="10.5" customHeight="1">
      <c r="A15" s="880" t="s">
        <v>560</v>
      </c>
      <c r="B15" s="880"/>
      <c r="C15" s="880"/>
      <c r="D15" s="880"/>
      <c r="E15" s="880"/>
      <c r="F15" s="880"/>
      <c r="G15" s="880"/>
      <c r="H15" s="880"/>
      <c r="J15" s="221"/>
      <c r="K15" s="221"/>
      <c r="L15" s="221"/>
      <c r="M15" s="221"/>
      <c r="N15" s="221"/>
      <c r="O15" s="221"/>
      <c r="P15" s="221"/>
      <c r="Q15" s="221"/>
      <c r="R15" s="221"/>
      <c r="S15" s="221"/>
    </row>
    <row r="16" spans="1:19" s="218" customFormat="1" ht="10.5" customHeight="1">
      <c r="A16" s="217"/>
      <c r="B16" s="217"/>
      <c r="C16" s="217"/>
      <c r="D16" s="217"/>
      <c r="E16" s="217"/>
      <c r="F16" s="217"/>
      <c r="G16" s="217"/>
      <c r="H16" s="217"/>
      <c r="I16" s="220"/>
      <c r="J16" s="221"/>
      <c r="K16" s="221"/>
      <c r="L16" s="221"/>
      <c r="M16" s="221"/>
      <c r="N16" s="221"/>
      <c r="O16" s="221"/>
      <c r="P16" s="221"/>
      <c r="Q16" s="221"/>
      <c r="R16" s="221"/>
      <c r="S16" s="221"/>
    </row>
    <row r="17" spans="1:19" s="218" customFormat="1" ht="10.5" customHeight="1">
      <c r="A17" s="217"/>
      <c r="B17" s="217"/>
      <c r="C17" s="217"/>
      <c r="D17" s="217"/>
      <c r="E17" s="217"/>
      <c r="F17" s="217"/>
      <c r="G17" s="217"/>
      <c r="H17" s="220" t="s">
        <v>1016</v>
      </c>
      <c r="I17" s="220"/>
      <c r="J17" s="221"/>
      <c r="K17" s="221"/>
      <c r="L17" s="221"/>
      <c r="M17" s="221"/>
      <c r="N17" s="221"/>
      <c r="O17" s="221"/>
      <c r="P17" s="221"/>
      <c r="Q17" s="221"/>
      <c r="R17" s="221"/>
      <c r="S17" s="221"/>
    </row>
    <row r="18" spans="1:8" ht="12.75">
      <c r="A18" s="233" t="s">
        <v>543</v>
      </c>
      <c r="B18" s="234"/>
      <c r="C18" s="234"/>
      <c r="D18" s="234"/>
      <c r="E18" s="234"/>
      <c r="F18" s="234"/>
      <c r="G18" s="234"/>
      <c r="H18" s="235"/>
    </row>
    <row r="19" spans="1:8" ht="12.75" customHeight="1">
      <c r="A19" s="233" t="s">
        <v>542</v>
      </c>
      <c r="B19" s="234"/>
      <c r="C19" s="234"/>
      <c r="D19" s="234"/>
      <c r="E19" s="234"/>
      <c r="F19" s="234"/>
      <c r="G19" s="234"/>
      <c r="H19" s="235"/>
    </row>
    <row r="20" spans="1:8" ht="12.75">
      <c r="A20" s="233" t="s">
        <v>1010</v>
      </c>
      <c r="B20" s="234"/>
      <c r="C20" s="234"/>
      <c r="D20" s="234"/>
      <c r="E20" s="234"/>
      <c r="F20" s="234"/>
      <c r="G20" s="234"/>
      <c r="H20" s="235"/>
    </row>
    <row r="21" spans="1:8" ht="12.75">
      <c r="A21" s="233" t="s">
        <v>1012</v>
      </c>
      <c r="B21" s="234"/>
      <c r="C21" s="234"/>
      <c r="D21" s="234"/>
      <c r="E21" s="234"/>
      <c r="F21" s="234"/>
      <c r="G21" s="234"/>
      <c r="H21" s="235"/>
    </row>
    <row r="22" spans="1:8" ht="12.75">
      <c r="A22" s="236"/>
      <c r="B22" s="234"/>
      <c r="C22" s="234"/>
      <c r="D22" s="234"/>
      <c r="E22" s="234"/>
      <c r="F22" s="234"/>
      <c r="G22" s="234"/>
      <c r="H22" s="235"/>
    </row>
    <row r="23" spans="1:8" ht="13.5" thickBot="1">
      <c r="A23" s="222"/>
      <c r="B23" s="223"/>
      <c r="C23" s="224"/>
      <c r="D23" s="224"/>
      <c r="E23" s="224"/>
      <c r="F23" s="224"/>
      <c r="G23" s="225"/>
      <c r="H23" s="225"/>
    </row>
    <row r="24" spans="1:19" s="226" customFormat="1" ht="16.5" hidden="1" thickBot="1">
      <c r="A24" s="881" t="s">
        <v>561</v>
      </c>
      <c r="B24" s="881"/>
      <c r="C24" s="881"/>
      <c r="D24" s="881"/>
      <c r="E24" s="881"/>
      <c r="F24" s="881"/>
      <c r="G24" s="881"/>
      <c r="H24" s="881"/>
      <c r="I24" s="881"/>
      <c r="J24" s="881"/>
      <c r="K24" s="881"/>
      <c r="L24" s="881"/>
      <c r="M24" s="881"/>
      <c r="N24" s="881"/>
      <c r="O24" s="881"/>
      <c r="P24" s="881"/>
      <c r="Q24" s="881"/>
      <c r="R24" s="881"/>
      <c r="S24" s="881"/>
    </row>
    <row r="25" spans="1:8" s="227" customFormat="1" ht="12.75" customHeight="1">
      <c r="A25" s="885" t="s">
        <v>345</v>
      </c>
      <c r="B25" s="886"/>
      <c r="C25" s="891" t="s">
        <v>562</v>
      </c>
      <c r="D25" s="892"/>
      <c r="E25" s="866" t="s">
        <v>500</v>
      </c>
      <c r="F25" s="867"/>
      <c r="G25" s="867"/>
      <c r="H25" s="868"/>
    </row>
    <row r="26" spans="1:8" s="227" customFormat="1" ht="13.5" thickBot="1">
      <c r="A26" s="887"/>
      <c r="B26" s="888"/>
      <c r="C26" s="893"/>
      <c r="D26" s="894"/>
      <c r="E26" s="869"/>
      <c r="F26" s="870"/>
      <c r="G26" s="870"/>
      <c r="H26" s="871"/>
    </row>
    <row r="27" spans="1:8" ht="40.5" customHeight="1">
      <c r="A27" s="887"/>
      <c r="B27" s="888"/>
      <c r="C27" s="893"/>
      <c r="D27" s="894"/>
      <c r="E27" s="872" t="s">
        <v>563</v>
      </c>
      <c r="F27" s="873"/>
      <c r="G27" s="874" t="s">
        <v>564</v>
      </c>
      <c r="H27" s="875"/>
    </row>
    <row r="28" spans="1:8" s="228" customFormat="1" ht="26.25" thickBot="1">
      <c r="A28" s="889"/>
      <c r="B28" s="890"/>
      <c r="C28" s="895"/>
      <c r="D28" s="896"/>
      <c r="E28" s="237" t="s">
        <v>555</v>
      </c>
      <c r="F28" s="239" t="s">
        <v>565</v>
      </c>
      <c r="G28" s="239" t="s">
        <v>566</v>
      </c>
      <c r="H28" s="238" t="s">
        <v>567</v>
      </c>
    </row>
    <row r="29" spans="1:8" s="229" customFormat="1" ht="13.5" customHeight="1" thickBot="1">
      <c r="A29" s="899" t="s">
        <v>349</v>
      </c>
      <c r="B29" s="900"/>
      <c r="C29" s="876" t="s">
        <v>568</v>
      </c>
      <c r="D29" s="877"/>
      <c r="E29" s="240" t="s">
        <v>569</v>
      </c>
      <c r="F29" s="242" t="s">
        <v>403</v>
      </c>
      <c r="G29" s="242" t="s">
        <v>1428</v>
      </c>
      <c r="H29" s="241" t="s">
        <v>1439</v>
      </c>
    </row>
    <row r="30" spans="1:8" s="246" customFormat="1" ht="24.75" customHeight="1">
      <c r="A30" s="897" t="s">
        <v>1024</v>
      </c>
      <c r="B30" s="898"/>
      <c r="C30" s="878" t="s">
        <v>349</v>
      </c>
      <c r="D30" s="879"/>
      <c r="E30" s="243"/>
      <c r="F30" s="244"/>
      <c r="G30" s="244"/>
      <c r="H30" s="245"/>
    </row>
    <row r="31" spans="1:8" s="250" customFormat="1" ht="17.25" customHeight="1">
      <c r="A31" s="864" t="s">
        <v>1017</v>
      </c>
      <c r="B31" s="865"/>
      <c r="C31" s="856" t="s">
        <v>178</v>
      </c>
      <c r="D31" s="857"/>
      <c r="E31" s="247"/>
      <c r="F31" s="248"/>
      <c r="G31" s="248"/>
      <c r="H31" s="249"/>
    </row>
    <row r="32" spans="1:8" s="250" customFormat="1" ht="24" customHeight="1">
      <c r="A32" s="854" t="s">
        <v>1018</v>
      </c>
      <c r="B32" s="855"/>
      <c r="C32" s="856" t="s">
        <v>62</v>
      </c>
      <c r="D32" s="857"/>
      <c r="E32" s="247"/>
      <c r="F32" s="248"/>
      <c r="G32" s="248"/>
      <c r="H32" s="249"/>
    </row>
    <row r="33" spans="1:8" s="246" customFormat="1" ht="19.5" customHeight="1">
      <c r="A33" s="862" t="s">
        <v>1025</v>
      </c>
      <c r="B33" s="863"/>
      <c r="C33" s="856" t="s">
        <v>568</v>
      </c>
      <c r="D33" s="857"/>
      <c r="E33" s="251" t="s">
        <v>1513</v>
      </c>
      <c r="F33" s="252" t="s">
        <v>1513</v>
      </c>
      <c r="G33" s="253"/>
      <c r="H33" s="254"/>
    </row>
    <row r="34" spans="1:8" s="250" customFormat="1" ht="12.75">
      <c r="A34" s="864" t="s">
        <v>1017</v>
      </c>
      <c r="B34" s="865"/>
      <c r="C34" s="856" t="s">
        <v>189</v>
      </c>
      <c r="D34" s="857"/>
      <c r="E34" s="251" t="s">
        <v>1513</v>
      </c>
      <c r="F34" s="252" t="s">
        <v>1513</v>
      </c>
      <c r="G34" s="253"/>
      <c r="H34" s="254"/>
    </row>
    <row r="35" spans="1:8" s="250" customFormat="1" ht="25.5" customHeight="1">
      <c r="A35" s="854" t="s">
        <v>1018</v>
      </c>
      <c r="B35" s="855"/>
      <c r="C35" s="856" t="s">
        <v>192</v>
      </c>
      <c r="D35" s="857"/>
      <c r="E35" s="251" t="s">
        <v>1513</v>
      </c>
      <c r="F35" s="252" t="s">
        <v>1513</v>
      </c>
      <c r="G35" s="253"/>
      <c r="H35" s="254"/>
    </row>
    <row r="36" spans="1:8" s="250" customFormat="1" ht="28.5" customHeight="1" thickBot="1">
      <c r="A36" s="858" t="s">
        <v>1026</v>
      </c>
      <c r="B36" s="859"/>
      <c r="C36" s="860" t="s">
        <v>569</v>
      </c>
      <c r="D36" s="861"/>
      <c r="E36" s="255"/>
      <c r="F36" s="256"/>
      <c r="G36" s="256"/>
      <c r="H36" s="257" t="s">
        <v>1513</v>
      </c>
    </row>
    <row r="39" spans="1:10" ht="39" customHeight="1">
      <c r="A39" s="258" t="s">
        <v>1019</v>
      </c>
      <c r="B39" s="836"/>
      <c r="C39" s="836"/>
      <c r="D39" s="836"/>
      <c r="E39" s="836"/>
      <c r="G39" s="837"/>
      <c r="H39" s="837"/>
      <c r="J39" s="216" t="s">
        <v>1499</v>
      </c>
    </row>
    <row r="40" spans="2:8" ht="12.75" customHeight="1">
      <c r="B40" s="827" t="s">
        <v>1020</v>
      </c>
      <c r="C40" s="827"/>
      <c r="D40" s="827"/>
      <c r="E40" s="827"/>
      <c r="G40" s="824" t="s">
        <v>1021</v>
      </c>
      <c r="H40" s="824"/>
    </row>
    <row r="41" spans="1:8" ht="24.75" customHeight="1">
      <c r="A41" s="258" t="s">
        <v>1022</v>
      </c>
      <c r="B41" s="836"/>
      <c r="C41" s="836"/>
      <c r="D41" s="836"/>
      <c r="E41" s="836"/>
      <c r="G41" s="837"/>
      <c r="H41" s="837"/>
    </row>
    <row r="42" spans="2:8" ht="12.75" customHeight="1">
      <c r="B42" s="827" t="s">
        <v>1020</v>
      </c>
      <c r="C42" s="827"/>
      <c r="D42" s="827"/>
      <c r="E42" s="827"/>
      <c r="G42" s="824" t="s">
        <v>1021</v>
      </c>
      <c r="H42" s="824"/>
    </row>
    <row r="43" spans="1:8" ht="24.75" customHeight="1">
      <c r="A43" s="258" t="s">
        <v>1023</v>
      </c>
      <c r="B43" s="836"/>
      <c r="C43" s="836"/>
      <c r="D43" s="836"/>
      <c r="E43" s="836"/>
      <c r="G43" s="837"/>
      <c r="H43" s="837"/>
    </row>
    <row r="44" spans="2:8" ht="12.75" customHeight="1">
      <c r="B44" s="827" t="s">
        <v>1020</v>
      </c>
      <c r="C44" s="827"/>
      <c r="D44" s="827"/>
      <c r="E44" s="827"/>
      <c r="G44" s="824" t="s">
        <v>1021</v>
      </c>
      <c r="H44" s="824"/>
    </row>
    <row r="46" ht="12.75">
      <c r="A46" s="261" t="s">
        <v>2126</v>
      </c>
    </row>
    <row r="47" spans="1:7" ht="12.75">
      <c r="A47" s="853" t="s">
        <v>2127</v>
      </c>
      <c r="B47" s="853"/>
      <c r="C47" s="853"/>
      <c r="D47" s="853"/>
      <c r="E47" s="853"/>
      <c r="F47" s="853"/>
      <c r="G47" s="853"/>
    </row>
    <row r="49" spans="1:9" ht="15">
      <c r="A49" s="86" t="s">
        <v>572</v>
      </c>
      <c r="B49" s="85" t="s">
        <v>585</v>
      </c>
      <c r="C49" s="85"/>
      <c r="D49" s="85"/>
      <c r="E49" s="182"/>
      <c r="F49" s="85"/>
      <c r="G49" s="27"/>
      <c r="H49" s="182"/>
      <c r="I49" s="190"/>
    </row>
    <row r="50" spans="1:9" ht="15">
      <c r="A50" s="86" t="s">
        <v>574</v>
      </c>
      <c r="B50" s="85" t="s">
        <v>586</v>
      </c>
      <c r="C50" s="85"/>
      <c r="D50" s="85"/>
      <c r="E50" s="182"/>
      <c r="F50" s="85"/>
      <c r="G50" s="27"/>
      <c r="H50" s="182"/>
      <c r="I50" s="190"/>
    </row>
    <row r="51" spans="1:9" ht="15">
      <c r="A51" s="86" t="s">
        <v>577</v>
      </c>
      <c r="B51" s="85" t="s">
        <v>587</v>
      </c>
      <c r="C51" s="85"/>
      <c r="D51" s="85"/>
      <c r="E51" s="182"/>
      <c r="F51" s="85"/>
      <c r="G51" s="27"/>
      <c r="H51" s="182"/>
      <c r="I51" s="190"/>
    </row>
    <row r="52" spans="1:9" ht="15">
      <c r="A52" s="86" t="s">
        <v>579</v>
      </c>
      <c r="B52" s="85" t="s">
        <v>588</v>
      </c>
      <c r="C52" s="85"/>
      <c r="D52" s="85"/>
      <c r="E52" s="182"/>
      <c r="F52" s="85"/>
      <c r="G52" s="27"/>
      <c r="H52" s="182"/>
      <c r="I52" s="190"/>
    </row>
    <row r="53" spans="1:9" ht="15">
      <c r="A53" s="86" t="s">
        <v>581</v>
      </c>
      <c r="B53" s="85" t="s">
        <v>589</v>
      </c>
      <c r="C53" s="85"/>
      <c r="D53" s="85"/>
      <c r="E53" s="182"/>
      <c r="F53" s="85"/>
      <c r="G53" s="27"/>
      <c r="H53" s="182"/>
      <c r="I53" s="190"/>
    </row>
    <row r="54" spans="1:9" ht="12.75">
      <c r="A54" s="24"/>
      <c r="B54" s="618" t="s">
        <v>583</v>
      </c>
      <c r="C54" s="670"/>
      <c r="D54" s="670"/>
      <c r="E54" s="670"/>
      <c r="F54" s="670"/>
      <c r="G54" s="670"/>
      <c r="H54" s="670"/>
      <c r="I54" s="190"/>
    </row>
    <row r="55" spans="1:9" ht="12.75">
      <c r="A55" s="190"/>
      <c r="B55" s="190"/>
      <c r="C55" s="190"/>
      <c r="D55" s="190"/>
      <c r="E55" s="190"/>
      <c r="F55" s="190"/>
      <c r="G55" s="190"/>
      <c r="H55" s="190"/>
      <c r="I55" s="190"/>
    </row>
  </sheetData>
  <sheetProtection/>
  <mergeCells count="44">
    <mergeCell ref="A32:B32"/>
    <mergeCell ref="C32:D32"/>
    <mergeCell ref="A25:B28"/>
    <mergeCell ref="C25:D28"/>
    <mergeCell ref="A30:B30"/>
    <mergeCell ref="A29:B29"/>
    <mergeCell ref="C31:D31"/>
    <mergeCell ref="A31:B31"/>
    <mergeCell ref="A15:H15"/>
    <mergeCell ref="A24:S24"/>
    <mergeCell ref="A11:H11"/>
    <mergeCell ref="A12:H12"/>
    <mergeCell ref="A13:H13"/>
    <mergeCell ref="A14:H14"/>
    <mergeCell ref="C36:D36"/>
    <mergeCell ref="A33:B33"/>
    <mergeCell ref="C33:D33"/>
    <mergeCell ref="A34:B34"/>
    <mergeCell ref="E25:H26"/>
    <mergeCell ref="E27:F27"/>
    <mergeCell ref="G27:H27"/>
    <mergeCell ref="C34:D34"/>
    <mergeCell ref="C29:D29"/>
    <mergeCell ref="C30:D30"/>
    <mergeCell ref="G43:H43"/>
    <mergeCell ref="A35:B35"/>
    <mergeCell ref="C35:D35"/>
    <mergeCell ref="B42:E42"/>
    <mergeCell ref="G42:H42"/>
    <mergeCell ref="B40:E40"/>
    <mergeCell ref="G40:H40"/>
    <mergeCell ref="B41:E41"/>
    <mergeCell ref="G41:H41"/>
    <mergeCell ref="A36:B36"/>
    <mergeCell ref="H3:J3"/>
    <mergeCell ref="H8:J8"/>
    <mergeCell ref="H9:J9"/>
    <mergeCell ref="B54:H54"/>
    <mergeCell ref="A47:G47"/>
    <mergeCell ref="B39:E39"/>
    <mergeCell ref="G39:H39"/>
    <mergeCell ref="B44:E44"/>
    <mergeCell ref="G44:H44"/>
    <mergeCell ref="B43:E43"/>
  </mergeCells>
  <printOptions horizontalCentered="1"/>
  <pageMargins left="0.31496062992125984" right="0.31496062992125984" top="0.31496062992125984" bottom="0.31496062992125984" header="0.11811023622047245" footer="0.1181102362204724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17"/>
  <sheetViews>
    <sheetView view="pageLayout" zoomScaleSheetLayoutView="89" workbookViewId="0" topLeftCell="B13">
      <selection activeCell="B1" sqref="B1"/>
    </sheetView>
  </sheetViews>
  <sheetFormatPr defaultColWidth="9.00390625" defaultRowHeight="12.75"/>
  <cols>
    <col min="1" max="1" width="8.625" style="10" customWidth="1"/>
    <col min="2" max="2" width="47.125" style="3" customWidth="1"/>
    <col min="3" max="3" width="27.125" style="3" customWidth="1"/>
    <col min="4" max="4" width="11.25390625" style="11" customWidth="1"/>
    <col min="5" max="5" width="25.00390625" style="2" customWidth="1"/>
    <col min="6" max="16384" width="9.125" style="2" customWidth="1"/>
  </cols>
  <sheetData>
    <row r="1" spans="2:6" ht="15.75">
      <c r="B1" s="902"/>
      <c r="C1" s="2"/>
      <c r="E1" s="87" t="s">
        <v>1988</v>
      </c>
      <c r="F1" s="12"/>
    </row>
    <row r="2" spans="2:6" ht="12.75">
      <c r="B2" s="2"/>
      <c r="C2" s="2"/>
      <c r="D2" s="694" t="s">
        <v>2299</v>
      </c>
      <c r="E2" s="694"/>
      <c r="F2" s="12"/>
    </row>
    <row r="3" spans="2:6" ht="18.75">
      <c r="B3" s="624" t="s">
        <v>2051</v>
      </c>
      <c r="C3" s="624"/>
      <c r="D3" s="694" t="s">
        <v>2300</v>
      </c>
      <c r="E3" s="694"/>
      <c r="F3" s="13"/>
    </row>
    <row r="4" spans="2:6" ht="18.75">
      <c r="B4" s="55"/>
      <c r="C4" s="89"/>
      <c r="D4" s="88" t="s">
        <v>2322</v>
      </c>
      <c r="E4" s="90"/>
      <c r="F4" s="90"/>
    </row>
    <row r="5" spans="2:6" ht="15.75">
      <c r="B5" s="683" t="s">
        <v>2298</v>
      </c>
      <c r="C5" s="683"/>
      <c r="D5" s="90"/>
      <c r="E5" s="90"/>
      <c r="F5" s="90"/>
    </row>
    <row r="6" spans="1:3" ht="15.75">
      <c r="A6" s="84"/>
      <c r="B6" s="630" t="s">
        <v>342</v>
      </c>
      <c r="C6" s="630"/>
    </row>
    <row r="7" spans="1:5" ht="15.75">
      <c r="A7" s="84"/>
      <c r="B7" s="57"/>
      <c r="C7" s="57"/>
      <c r="E7" s="450" t="s">
        <v>1016</v>
      </c>
    </row>
    <row r="8" spans="1:256" s="15" customFormat="1" ht="15.75">
      <c r="A8" s="451" t="s">
        <v>538</v>
      </c>
      <c r="B8" s="23"/>
      <c r="C8" s="689"/>
      <c r="D8" s="689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5" ht="15.75">
      <c r="A9" s="451" t="s">
        <v>1029</v>
      </c>
      <c r="B9" s="23"/>
      <c r="C9" s="689"/>
      <c r="D9" s="689"/>
      <c r="E9" s="7"/>
    </row>
    <row r="10" spans="1:5" ht="15.75">
      <c r="A10" s="451" t="s">
        <v>548</v>
      </c>
      <c r="B10" s="23"/>
      <c r="C10" s="689"/>
      <c r="D10" s="689"/>
      <c r="E10" s="7"/>
    </row>
    <row r="11" spans="1:4" ht="15.75">
      <c r="A11" s="84"/>
      <c r="B11" s="57"/>
      <c r="C11" s="57"/>
      <c r="D11" s="91"/>
    </row>
    <row r="12" spans="1:5" ht="16.5" thickBot="1">
      <c r="A12" s="92"/>
      <c r="B12" s="44"/>
      <c r="C12" s="44"/>
      <c r="E12" s="93" t="s">
        <v>343</v>
      </c>
    </row>
    <row r="13" spans="1:5" ht="28.5" customHeight="1" thickBot="1">
      <c r="A13" s="94" t="s">
        <v>1467</v>
      </c>
      <c r="B13" s="686" t="s">
        <v>345</v>
      </c>
      <c r="C13" s="687"/>
      <c r="D13" s="95" t="s">
        <v>346</v>
      </c>
      <c r="E13" s="95" t="s">
        <v>1468</v>
      </c>
    </row>
    <row r="14" spans="1:5" s="6" customFormat="1" ht="13.5" thickBot="1">
      <c r="A14" s="96">
        <v>1</v>
      </c>
      <c r="B14" s="690">
        <v>2</v>
      </c>
      <c r="C14" s="691"/>
      <c r="D14" s="97">
        <v>3</v>
      </c>
      <c r="E14" s="5">
        <v>4</v>
      </c>
    </row>
    <row r="15" spans="1:5" s="99" customFormat="1" ht="18.75">
      <c r="A15" s="98">
        <v>100</v>
      </c>
      <c r="B15" s="692" t="s">
        <v>422</v>
      </c>
      <c r="C15" s="693"/>
      <c r="D15" s="496" t="s">
        <v>349</v>
      </c>
      <c r="E15" s="573"/>
    </row>
    <row r="16" spans="1:5" s="14" customFormat="1" ht="15.75">
      <c r="A16" s="100">
        <v>110</v>
      </c>
      <c r="B16" s="673" t="s">
        <v>1469</v>
      </c>
      <c r="C16" s="674"/>
      <c r="D16" s="496" t="s">
        <v>178</v>
      </c>
      <c r="E16" s="574"/>
    </row>
    <row r="17" spans="1:5" ht="15.75">
      <c r="A17" s="102">
        <v>111</v>
      </c>
      <c r="B17" s="679" t="s">
        <v>592</v>
      </c>
      <c r="C17" s="680"/>
      <c r="D17" s="496" t="s">
        <v>179</v>
      </c>
      <c r="E17" s="575"/>
    </row>
    <row r="18" spans="1:5" ht="17.25" customHeight="1">
      <c r="A18" s="102">
        <v>113</v>
      </c>
      <c r="B18" s="679" t="s">
        <v>2038</v>
      </c>
      <c r="C18" s="680"/>
      <c r="D18" s="496" t="s">
        <v>180</v>
      </c>
      <c r="E18" s="575"/>
    </row>
    <row r="19" spans="1:5" s="105" customFormat="1" ht="17.25" customHeight="1">
      <c r="A19" s="102">
        <v>114</v>
      </c>
      <c r="B19" s="679" t="s">
        <v>593</v>
      </c>
      <c r="C19" s="680"/>
      <c r="D19" s="496" t="s">
        <v>181</v>
      </c>
      <c r="E19" s="576"/>
    </row>
    <row r="20" spans="1:5" ht="17.25" customHeight="1">
      <c r="A20" s="102">
        <v>115</v>
      </c>
      <c r="B20" s="679" t="s">
        <v>2048</v>
      </c>
      <c r="C20" s="680"/>
      <c r="D20" s="496" t="s">
        <v>182</v>
      </c>
      <c r="E20" s="575"/>
    </row>
    <row r="21" spans="1:5" ht="17.25" customHeight="1">
      <c r="A21" s="100">
        <v>120</v>
      </c>
      <c r="B21" s="673" t="s">
        <v>1470</v>
      </c>
      <c r="C21" s="674"/>
      <c r="D21" s="496" t="s">
        <v>62</v>
      </c>
      <c r="E21" s="577"/>
    </row>
    <row r="22" spans="1:5" ht="17.25" customHeight="1">
      <c r="A22" s="102">
        <v>121</v>
      </c>
      <c r="B22" s="679" t="s">
        <v>594</v>
      </c>
      <c r="C22" s="680"/>
      <c r="D22" s="496" t="s">
        <v>63</v>
      </c>
      <c r="E22" s="575"/>
    </row>
    <row r="23" spans="1:5" ht="17.25" customHeight="1">
      <c r="A23" s="102">
        <v>122</v>
      </c>
      <c r="B23" s="679" t="s">
        <v>595</v>
      </c>
      <c r="C23" s="680"/>
      <c r="D23" s="496" t="s">
        <v>64</v>
      </c>
      <c r="E23" s="575"/>
    </row>
    <row r="24" spans="1:5" ht="17.25" customHeight="1">
      <c r="A24" s="100">
        <v>130</v>
      </c>
      <c r="B24" s="673" t="s">
        <v>1472</v>
      </c>
      <c r="C24" s="674"/>
      <c r="D24" s="496" t="s">
        <v>73</v>
      </c>
      <c r="E24" s="577"/>
    </row>
    <row r="25" spans="1:5" ht="17.25" customHeight="1">
      <c r="A25" s="102">
        <v>131</v>
      </c>
      <c r="B25" s="679" t="s">
        <v>596</v>
      </c>
      <c r="C25" s="680"/>
      <c r="D25" s="496" t="s">
        <v>74</v>
      </c>
      <c r="E25" s="575"/>
    </row>
    <row r="26" spans="1:5" ht="17.25" customHeight="1">
      <c r="A26" s="102">
        <v>132</v>
      </c>
      <c r="B26" s="679" t="s">
        <v>597</v>
      </c>
      <c r="C26" s="680"/>
      <c r="D26" s="496" t="s">
        <v>75</v>
      </c>
      <c r="E26" s="575"/>
    </row>
    <row r="27" spans="1:5" ht="17.25" customHeight="1">
      <c r="A27" s="100">
        <v>140</v>
      </c>
      <c r="B27" s="673" t="s">
        <v>1473</v>
      </c>
      <c r="C27" s="674"/>
      <c r="D27" s="496" t="s">
        <v>77</v>
      </c>
      <c r="E27" s="578"/>
    </row>
    <row r="28" spans="1:5" ht="17.25" customHeight="1">
      <c r="A28" s="102">
        <v>141</v>
      </c>
      <c r="B28" s="679" t="str">
        <f>UPPER("Venituri din proprietate ")</f>
        <v>VENITURI DIN PROPRIETATE </v>
      </c>
      <c r="C28" s="680"/>
      <c r="D28" s="496" t="s">
        <v>183</v>
      </c>
      <c r="E28" s="575"/>
    </row>
    <row r="29" spans="1:5" ht="17.25" customHeight="1">
      <c r="A29" s="102">
        <v>142</v>
      </c>
      <c r="B29" s="679" t="str">
        <f>UPPER("Venituri din vinzarea marfurilor şi serviciilor ")</f>
        <v>VENITURI DIN VINZAREA MARFURILOR ŞI SERVICIILOR </v>
      </c>
      <c r="C29" s="680"/>
      <c r="D29" s="496" t="s">
        <v>184</v>
      </c>
      <c r="E29" s="575"/>
    </row>
    <row r="30" spans="1:5" ht="17.25" customHeight="1">
      <c r="A30" s="102">
        <v>143</v>
      </c>
      <c r="B30" s="679" t="str">
        <f>UPPER("Amenzi şi sancţiuni")</f>
        <v>AMENZI ŞI SANCŢIUNI</v>
      </c>
      <c r="C30" s="680"/>
      <c r="D30" s="496" t="s">
        <v>185</v>
      </c>
      <c r="E30" s="575"/>
    </row>
    <row r="31" spans="1:5" ht="17.25" customHeight="1">
      <c r="A31" s="102">
        <v>144</v>
      </c>
      <c r="B31" s="679" t="str">
        <f>UPPER("Donaţii voluntare")</f>
        <v>DONAŢII VOLUNTARE</v>
      </c>
      <c r="C31" s="680"/>
      <c r="D31" s="496" t="s">
        <v>186</v>
      </c>
      <c r="E31" s="575"/>
    </row>
    <row r="32" spans="1:5" ht="17.25" customHeight="1">
      <c r="A32" s="102">
        <v>145</v>
      </c>
      <c r="B32" s="679" t="str">
        <f>UPPER("Alte venituri  şi venituri neidentificate")</f>
        <v>ALTE VENITURI  ŞI VENITURI NEIDENTIFICATE</v>
      </c>
      <c r="C32" s="680"/>
      <c r="D32" s="496" t="s">
        <v>187</v>
      </c>
      <c r="E32" s="575"/>
    </row>
    <row r="33" spans="1:5" ht="17.25" customHeight="1">
      <c r="A33" s="102">
        <v>149</v>
      </c>
      <c r="B33" s="103" t="s">
        <v>2039</v>
      </c>
      <c r="C33" s="104"/>
      <c r="D33" s="496" t="s">
        <v>188</v>
      </c>
      <c r="E33" s="575"/>
    </row>
    <row r="34" spans="1:5" ht="15.75" customHeight="1">
      <c r="A34" s="100">
        <v>190</v>
      </c>
      <c r="B34" s="673" t="s">
        <v>1474</v>
      </c>
      <c r="C34" s="674"/>
      <c r="D34" s="496" t="s">
        <v>78</v>
      </c>
      <c r="E34" s="577"/>
    </row>
    <row r="35" spans="1:5" ht="34.5" customHeight="1">
      <c r="A35" s="106">
        <v>191</v>
      </c>
      <c r="B35" s="677" t="str">
        <f>UPPER("Transferuri primite Între bugetul de stat Și bugetele locale ")</f>
        <v>TRANSFERURI PRIMITE ÎNTRE BUGETUL DE STAT ȘI BUGETELE LOCALE </v>
      </c>
      <c r="C35" s="678"/>
      <c r="D35" s="496" t="s">
        <v>79</v>
      </c>
      <c r="E35" s="575"/>
    </row>
    <row r="36" spans="1:5" ht="20.25" customHeight="1">
      <c r="A36" s="106">
        <v>192</v>
      </c>
      <c r="B36" s="677" t="str">
        <f>UPPER("Transferuri primite În cadrul Bugetului CONSOLIDAT Central")</f>
        <v>TRANSFERURI PRIMITE ÎN CADRUL BUGETULUI CONSOLIDAT CENTRAL</v>
      </c>
      <c r="C36" s="678"/>
      <c r="D36" s="496" t="s">
        <v>80</v>
      </c>
      <c r="E36" s="575"/>
    </row>
    <row r="37" spans="1:5" ht="30.75" customHeight="1">
      <c r="A37" s="106">
        <v>193</v>
      </c>
      <c r="B37" s="677" t="str">
        <f>UPPER("Transferuri primite ÎNTRE bugetelE locale ÎN CADRUL UNEI unităţi administrativ-teritoriale")</f>
        <v>TRANSFERURI PRIMITE ÎNTRE BUGETELE LOCALE ÎN CADRUL UNEI UNITĂŢI ADMINISTRATIV-TERITORIALE</v>
      </c>
      <c r="C37" s="678"/>
      <c r="D37" s="496" t="s">
        <v>81</v>
      </c>
      <c r="E37" s="575"/>
    </row>
    <row r="38" spans="1:5" ht="32.25" customHeight="1">
      <c r="A38" s="106">
        <v>194</v>
      </c>
      <c r="B38" s="677" t="str">
        <f>UPPER("Transferuri primite ÎNTRE bugetelE locale A DIFERITOR unităţi administrativ-teritoriale")</f>
        <v>TRANSFERURI PRIMITE ÎNTRE BUGETELE LOCALE A DIFERITOR UNITĂŢI ADMINISTRATIV-TERITORIALE</v>
      </c>
      <c r="C38" s="678"/>
      <c r="D38" s="496" t="s">
        <v>1384</v>
      </c>
      <c r="E38" s="575"/>
    </row>
    <row r="39" spans="1:5" ht="6" customHeight="1">
      <c r="A39" s="102"/>
      <c r="B39" s="679"/>
      <c r="C39" s="680"/>
      <c r="D39" s="497"/>
      <c r="E39" s="575"/>
    </row>
    <row r="40" spans="1:5" ht="17.25" customHeight="1">
      <c r="A40" s="107">
        <v>200</v>
      </c>
      <c r="B40" s="684" t="s">
        <v>423</v>
      </c>
      <c r="C40" s="685"/>
      <c r="D40" s="496" t="s">
        <v>568</v>
      </c>
      <c r="E40" s="579"/>
    </row>
    <row r="41" spans="1:5" ht="17.25" customHeight="1">
      <c r="A41" s="100">
        <v>210</v>
      </c>
      <c r="B41" s="673" t="s">
        <v>1475</v>
      </c>
      <c r="C41" s="674"/>
      <c r="D41" s="496" t="s">
        <v>189</v>
      </c>
      <c r="E41" s="574"/>
    </row>
    <row r="42" spans="1:5" ht="17.25" customHeight="1">
      <c r="A42" s="108">
        <v>211</v>
      </c>
      <c r="B42" s="679" t="s">
        <v>1476</v>
      </c>
      <c r="C42" s="680"/>
      <c r="D42" s="496" t="s">
        <v>190</v>
      </c>
      <c r="E42" s="575"/>
    </row>
    <row r="43" spans="1:5" ht="17.25" customHeight="1">
      <c r="A43" s="108">
        <v>212</v>
      </c>
      <c r="B43" s="679" t="s">
        <v>1477</v>
      </c>
      <c r="C43" s="680"/>
      <c r="D43" s="496" t="s">
        <v>191</v>
      </c>
      <c r="E43" s="575"/>
    </row>
    <row r="44" spans="1:5" ht="17.25" customHeight="1">
      <c r="A44" s="100">
        <v>220</v>
      </c>
      <c r="B44" s="673" t="s">
        <v>1478</v>
      </c>
      <c r="C44" s="674"/>
      <c r="D44" s="496" t="s">
        <v>192</v>
      </c>
      <c r="E44" s="574"/>
    </row>
    <row r="45" spans="1:5" ht="15.75" customHeight="1">
      <c r="A45" s="108">
        <v>221</v>
      </c>
      <c r="B45" s="671" t="str">
        <f>UPPER("BUNURI - cheltuieli privind utilizarea stocurilor")</f>
        <v>BUNURI - CHELTUIELI PRIVIND UTILIZAREA STOCURILOR</v>
      </c>
      <c r="C45" s="672"/>
      <c r="D45" s="496" t="s">
        <v>193</v>
      </c>
      <c r="E45" s="574"/>
    </row>
    <row r="46" spans="1:5" ht="15.75">
      <c r="A46" s="108">
        <v>222</v>
      </c>
      <c r="B46" s="671" t="s">
        <v>1479</v>
      </c>
      <c r="C46" s="672"/>
      <c r="D46" s="496" t="s">
        <v>194</v>
      </c>
      <c r="E46" s="575"/>
    </row>
    <row r="47" spans="1:5" ht="17.25" customHeight="1">
      <c r="A47" s="109">
        <v>230</v>
      </c>
      <c r="B47" s="688" t="s">
        <v>598</v>
      </c>
      <c r="C47" s="688"/>
      <c r="D47" s="496" t="s">
        <v>195</v>
      </c>
      <c r="E47" s="575"/>
    </row>
    <row r="48" spans="1:5" ht="17.25" customHeight="1">
      <c r="A48" s="582">
        <v>231</v>
      </c>
      <c r="B48" s="681" t="str">
        <f>UPPER("Cheltuieli privind uzura mijloacelor fixe")</f>
        <v>CHELTUIELI PRIVIND UZURA MIJLOACELOR FIXE</v>
      </c>
      <c r="C48" s="682"/>
      <c r="D48" s="496" t="s">
        <v>196</v>
      </c>
      <c r="E48" s="575"/>
    </row>
    <row r="49" spans="1:5" ht="17.25" customHeight="1">
      <c r="A49" s="582">
        <v>232</v>
      </c>
      <c r="B49" s="681" t="s">
        <v>2054</v>
      </c>
      <c r="C49" s="682"/>
      <c r="D49" s="496" t="s">
        <v>197</v>
      </c>
      <c r="E49" s="577"/>
    </row>
    <row r="50" spans="1:5" ht="17.25" customHeight="1">
      <c r="A50" s="100">
        <v>240</v>
      </c>
      <c r="B50" s="673" t="s">
        <v>1480</v>
      </c>
      <c r="C50" s="674"/>
      <c r="D50" s="496" t="s">
        <v>198</v>
      </c>
      <c r="E50" s="575"/>
    </row>
    <row r="51" spans="1:5" ht="17.25" customHeight="1">
      <c r="A51" s="108">
        <v>241</v>
      </c>
      <c r="B51" s="671" t="s">
        <v>2040</v>
      </c>
      <c r="C51" s="672"/>
      <c r="D51" s="496" t="s">
        <v>199</v>
      </c>
      <c r="E51" s="575"/>
    </row>
    <row r="52" spans="1:5" ht="19.5" customHeight="1">
      <c r="A52" s="108">
        <v>242</v>
      </c>
      <c r="B52" s="681" t="s">
        <v>2041</v>
      </c>
      <c r="C52" s="682"/>
      <c r="D52" s="496" t="s">
        <v>200</v>
      </c>
      <c r="E52" s="575"/>
    </row>
    <row r="53" spans="1:5" ht="15.75" customHeight="1">
      <c r="A53" s="108">
        <v>243</v>
      </c>
      <c r="B53" s="671" t="s">
        <v>2042</v>
      </c>
      <c r="C53" s="672"/>
      <c r="D53" s="496" t="s">
        <v>201</v>
      </c>
      <c r="E53" s="577"/>
    </row>
    <row r="54" spans="1:5" ht="17.25" customHeight="1">
      <c r="A54" s="100">
        <v>250</v>
      </c>
      <c r="B54" s="673" t="s">
        <v>1481</v>
      </c>
      <c r="C54" s="674"/>
      <c r="D54" s="496" t="s">
        <v>202</v>
      </c>
      <c r="E54" s="575"/>
    </row>
    <row r="55" spans="1:5" ht="17.25" customHeight="1">
      <c r="A55" s="108">
        <v>251</v>
      </c>
      <c r="B55" s="671" t="s">
        <v>2043</v>
      </c>
      <c r="C55" s="672"/>
      <c r="D55" s="496" t="s">
        <v>203</v>
      </c>
      <c r="E55" s="575"/>
    </row>
    <row r="56" spans="1:5" ht="17.25" customHeight="1">
      <c r="A56" s="108">
        <v>252</v>
      </c>
      <c r="B56" s="671" t="s">
        <v>2044</v>
      </c>
      <c r="C56" s="672"/>
      <c r="D56" s="496" t="s">
        <v>204</v>
      </c>
      <c r="E56" s="575"/>
    </row>
    <row r="57" spans="1:5" ht="17.25" customHeight="1">
      <c r="A57" s="108">
        <v>253</v>
      </c>
      <c r="B57" s="671" t="s">
        <v>2045</v>
      </c>
      <c r="C57" s="672"/>
      <c r="D57" s="496" t="s">
        <v>205</v>
      </c>
      <c r="E57" s="577"/>
    </row>
    <row r="58" spans="1:5" ht="17.25" customHeight="1">
      <c r="A58" s="100">
        <v>260</v>
      </c>
      <c r="B58" s="673" t="s">
        <v>1482</v>
      </c>
      <c r="C58" s="674"/>
      <c r="D58" s="496" t="s">
        <v>206</v>
      </c>
      <c r="E58" s="575"/>
    </row>
    <row r="59" spans="1:5" ht="17.25" customHeight="1">
      <c r="A59" s="108">
        <v>261</v>
      </c>
      <c r="B59" s="671" t="s">
        <v>1483</v>
      </c>
      <c r="C59" s="672"/>
      <c r="D59" s="496" t="s">
        <v>207</v>
      </c>
      <c r="E59" s="575"/>
    </row>
    <row r="60" spans="1:5" ht="17.25" customHeight="1">
      <c r="A60" s="108">
        <v>262</v>
      </c>
      <c r="B60" s="671" t="s">
        <v>2046</v>
      </c>
      <c r="C60" s="672"/>
      <c r="D60" s="496" t="s">
        <v>208</v>
      </c>
      <c r="E60" s="574"/>
    </row>
    <row r="61" spans="1:5" ht="17.25" customHeight="1">
      <c r="A61" s="100">
        <v>270</v>
      </c>
      <c r="B61" s="673" t="s">
        <v>1484</v>
      </c>
      <c r="C61" s="674"/>
      <c r="D61" s="496" t="s">
        <v>209</v>
      </c>
      <c r="E61" s="575"/>
    </row>
    <row r="62" spans="1:5" ht="17.25" customHeight="1">
      <c r="A62" s="108">
        <v>271</v>
      </c>
      <c r="B62" s="671" t="s">
        <v>1485</v>
      </c>
      <c r="C62" s="672"/>
      <c r="D62" s="496" t="s">
        <v>210</v>
      </c>
      <c r="E62" s="575"/>
    </row>
    <row r="63" spans="1:5" ht="17.25" customHeight="1">
      <c r="A63" s="108">
        <v>272</v>
      </c>
      <c r="B63" s="671" t="s">
        <v>1486</v>
      </c>
      <c r="C63" s="672"/>
      <c r="D63" s="496" t="s">
        <v>211</v>
      </c>
      <c r="E63" s="575"/>
    </row>
    <row r="64" spans="1:5" ht="17.25" customHeight="1">
      <c r="A64" s="108">
        <v>273</v>
      </c>
      <c r="B64" s="671" t="s">
        <v>1487</v>
      </c>
      <c r="C64" s="672"/>
      <c r="D64" s="496" t="s">
        <v>212</v>
      </c>
      <c r="E64" s="574"/>
    </row>
    <row r="65" spans="1:5" ht="17.25" customHeight="1">
      <c r="A65" s="100">
        <v>280</v>
      </c>
      <c r="B65" s="673" t="s">
        <v>1488</v>
      </c>
      <c r="C65" s="674"/>
      <c r="D65" s="496" t="s">
        <v>213</v>
      </c>
      <c r="E65" s="575"/>
    </row>
    <row r="66" spans="1:5" s="14" customFormat="1" ht="17.25" customHeight="1">
      <c r="A66" s="108">
        <v>281</v>
      </c>
      <c r="B66" s="671" t="s">
        <v>590</v>
      </c>
      <c r="C66" s="672"/>
      <c r="D66" s="496" t="s">
        <v>214</v>
      </c>
      <c r="E66" s="575"/>
    </row>
    <row r="67" spans="1:5" s="14" customFormat="1" ht="15.75" customHeight="1">
      <c r="A67" s="108">
        <v>282</v>
      </c>
      <c r="B67" s="671" t="s">
        <v>591</v>
      </c>
      <c r="C67" s="672"/>
      <c r="D67" s="496" t="s">
        <v>215</v>
      </c>
      <c r="E67" s="575"/>
    </row>
    <row r="68" spans="1:5" ht="19.5" customHeight="1">
      <c r="A68" s="108">
        <v>289</v>
      </c>
      <c r="B68" s="671" t="str">
        <f>UPPER("ALTE CHELTUIELI ale instituţiilor bugetare")</f>
        <v>ALTE CHELTUIELI ALE INSTITUŢIILOR BUGETARE</v>
      </c>
      <c r="C68" s="672"/>
      <c r="D68" s="496" t="s">
        <v>216</v>
      </c>
      <c r="E68" s="577"/>
    </row>
    <row r="69" spans="1:5" ht="17.25" customHeight="1">
      <c r="A69" s="100">
        <v>290</v>
      </c>
      <c r="B69" s="675" t="s">
        <v>1489</v>
      </c>
      <c r="C69" s="676"/>
      <c r="D69" s="496" t="s">
        <v>217</v>
      </c>
      <c r="E69" s="575"/>
    </row>
    <row r="70" spans="1:5" ht="21" customHeight="1">
      <c r="A70" s="583">
        <v>291</v>
      </c>
      <c r="B70" s="677" t="s">
        <v>1382</v>
      </c>
      <c r="C70" s="678"/>
      <c r="D70" s="496" t="s">
        <v>218</v>
      </c>
      <c r="E70" s="575"/>
    </row>
    <row r="71" spans="1:5" ht="15.75" customHeight="1">
      <c r="A71" s="583">
        <v>292</v>
      </c>
      <c r="B71" s="677" t="s">
        <v>1383</v>
      </c>
      <c r="C71" s="678"/>
      <c r="D71" s="496" t="s">
        <v>219</v>
      </c>
      <c r="E71" s="575"/>
    </row>
    <row r="72" spans="1:5" ht="34.5" customHeight="1">
      <c r="A72" s="583">
        <v>293</v>
      </c>
      <c r="B72" s="677" t="str">
        <f>UPPER("Transferuri acordate Între bugetele locale În cadrul unei unităţi administrativ-teritoriale")</f>
        <v>TRANSFERURI ACORDATE ÎNTRE BUGETELE LOCALE ÎN CADRUL UNEI UNITĂŢI ADMINISTRATIV-TERITORIALE</v>
      </c>
      <c r="C72" s="678"/>
      <c r="D72" s="496" t="s">
        <v>220</v>
      </c>
      <c r="E72" s="575"/>
    </row>
    <row r="73" spans="1:5" ht="30.75" customHeight="1" thickBot="1">
      <c r="A73" s="583">
        <v>294</v>
      </c>
      <c r="B73" s="677" t="str">
        <f>UPPER("Transferuri acordate Între bugetele locale a diferitor unităţi administrativ-teritoriale")</f>
        <v>TRANSFERURI ACORDATE ÎNTRE BUGETELE LOCALE A DIFERITOR UNITĂŢI ADMINISTRATIV-TERITORIALE</v>
      </c>
      <c r="C73" s="678"/>
      <c r="D73" s="496" t="s">
        <v>1234</v>
      </c>
      <c r="E73" s="580"/>
    </row>
    <row r="74" spans="1:5" ht="30" customHeight="1" thickBot="1">
      <c r="A74" s="695" t="s">
        <v>424</v>
      </c>
      <c r="B74" s="696"/>
      <c r="C74" s="697"/>
      <c r="D74" s="498" t="s">
        <v>569</v>
      </c>
      <c r="E74" s="111"/>
    </row>
    <row r="75" ht="15.75" customHeight="1"/>
    <row r="76" ht="15.75" customHeight="1"/>
    <row r="77" spans="1:2" ht="18" customHeight="1">
      <c r="A77" s="112" t="s">
        <v>1490</v>
      </c>
      <c r="B77" s="113"/>
    </row>
    <row r="78" spans="1:2" ht="12.75" customHeight="1">
      <c r="A78" s="112"/>
      <c r="B78" s="113"/>
    </row>
    <row r="79" spans="1:7" ht="34.5" customHeight="1">
      <c r="A79" s="9"/>
      <c r="B79" s="83"/>
      <c r="C79" s="28"/>
      <c r="D79" s="29"/>
      <c r="E79" s="29"/>
      <c r="F79" s="27"/>
      <c r="G79" s="27"/>
    </row>
    <row r="80" spans="1:6" ht="24" customHeight="1">
      <c r="A80" s="9"/>
      <c r="B80" s="258" t="s">
        <v>1019</v>
      </c>
      <c r="C80" s="259"/>
      <c r="D80" s="386"/>
      <c r="E80" s="260"/>
      <c r="F80" s="452"/>
    </row>
    <row r="81" spans="1:6" ht="15.75">
      <c r="A81" s="9"/>
      <c r="B81" s="230"/>
      <c r="C81" s="232" t="s">
        <v>1020</v>
      </c>
      <c r="D81" s="449"/>
      <c r="E81" s="231" t="s">
        <v>1021</v>
      </c>
      <c r="F81" s="453"/>
    </row>
    <row r="82" spans="1:6" ht="27.75" customHeight="1">
      <c r="A82" s="9"/>
      <c r="B82" s="258" t="s">
        <v>1022</v>
      </c>
      <c r="C82" s="259"/>
      <c r="D82" s="386"/>
      <c r="E82" s="260"/>
      <c r="F82" s="452"/>
    </row>
    <row r="83" spans="1:6" ht="18" customHeight="1">
      <c r="A83" s="9"/>
      <c r="B83" s="230"/>
      <c r="C83" s="232" t="s">
        <v>1020</v>
      </c>
      <c r="D83" s="449"/>
      <c r="E83" s="231" t="s">
        <v>1021</v>
      </c>
      <c r="F83" s="453"/>
    </row>
    <row r="84" spans="2:6" ht="12.75">
      <c r="B84" s="258" t="s">
        <v>1023</v>
      </c>
      <c r="C84" s="259"/>
      <c r="D84" s="386"/>
      <c r="E84" s="260"/>
      <c r="F84" s="452"/>
    </row>
    <row r="85" spans="2:6" ht="12.75">
      <c r="B85" s="230"/>
      <c r="C85" s="232" t="s">
        <v>1020</v>
      </c>
      <c r="D85" s="449"/>
      <c r="E85" s="231" t="s">
        <v>1021</v>
      </c>
      <c r="F85" s="453"/>
    </row>
    <row r="86" spans="1:6" ht="15.75">
      <c r="A86" s="24"/>
      <c r="B86" s="28"/>
      <c r="C86" s="28"/>
      <c r="D86" s="29"/>
      <c r="E86" s="29"/>
      <c r="F86" s="27"/>
    </row>
    <row r="87" spans="1:6" ht="15.75">
      <c r="A87" s="24"/>
      <c r="B87" s="28"/>
      <c r="C87" s="28"/>
      <c r="D87" s="29"/>
      <c r="E87" s="29"/>
      <c r="F87" s="27"/>
    </row>
    <row r="88" spans="1:6" ht="15.75">
      <c r="A88" s="24"/>
      <c r="B88" s="28"/>
      <c r="C88" s="28"/>
      <c r="D88" s="29"/>
      <c r="E88" s="29"/>
      <c r="F88" s="27"/>
    </row>
    <row r="89" spans="1:6" ht="15.75">
      <c r="A89" s="24"/>
      <c r="B89" s="28"/>
      <c r="C89" s="28"/>
      <c r="D89" s="29"/>
      <c r="E89" s="29"/>
      <c r="F89" s="27"/>
    </row>
    <row r="90" spans="1:6" ht="15.75">
      <c r="A90" s="24"/>
      <c r="B90" s="28"/>
      <c r="C90" s="28"/>
      <c r="D90" s="29"/>
      <c r="E90" s="29"/>
      <c r="F90" s="27"/>
    </row>
    <row r="91" spans="1:6" ht="15.75">
      <c r="A91" s="24"/>
      <c r="B91" s="28"/>
      <c r="C91" s="28"/>
      <c r="D91" s="29"/>
      <c r="E91" s="29"/>
      <c r="F91" s="27"/>
    </row>
    <row r="92" spans="1:6" ht="15.75">
      <c r="A92" s="24"/>
      <c r="B92" s="28"/>
      <c r="C92" s="28"/>
      <c r="D92" s="29"/>
      <c r="E92" s="29"/>
      <c r="F92" s="27"/>
    </row>
    <row r="93" spans="1:6" ht="15.75">
      <c r="A93" s="24"/>
      <c r="B93" s="28"/>
      <c r="C93" s="28"/>
      <c r="D93" s="29"/>
      <c r="E93" s="29"/>
      <c r="F93" s="27"/>
    </row>
    <row r="94" spans="1:6" ht="15.75">
      <c r="A94" s="24"/>
      <c r="B94" s="28"/>
      <c r="C94" s="28"/>
      <c r="D94" s="29"/>
      <c r="E94" s="29"/>
      <c r="F94" s="27"/>
    </row>
    <row r="95" spans="1:6" ht="15.75">
      <c r="A95" s="24"/>
      <c r="B95" s="28"/>
      <c r="C95" s="28"/>
      <c r="D95" s="29"/>
      <c r="E95" s="29"/>
      <c r="F95" s="27"/>
    </row>
    <row r="96" spans="1:6" ht="15.75">
      <c r="A96" s="24"/>
      <c r="B96" s="28"/>
      <c r="C96" s="28"/>
      <c r="D96" s="29"/>
      <c r="E96" s="29"/>
      <c r="F96" s="27"/>
    </row>
    <row r="97" spans="1:6" ht="15.75">
      <c r="A97" s="24"/>
      <c r="B97" s="28"/>
      <c r="C97" s="28"/>
      <c r="D97" s="29"/>
      <c r="E97" s="29"/>
      <c r="F97" s="27"/>
    </row>
    <row r="98" spans="1:6" ht="15.75">
      <c r="A98" s="24"/>
      <c r="B98" s="28"/>
      <c r="C98" s="28"/>
      <c r="D98" s="29"/>
      <c r="E98" s="29"/>
      <c r="F98" s="27"/>
    </row>
    <row r="99" spans="1:6" ht="12.75">
      <c r="A99" s="85"/>
      <c r="B99" s="85"/>
      <c r="C99" s="85"/>
      <c r="D99" s="85"/>
      <c r="E99" s="85"/>
      <c r="F99" s="85"/>
    </row>
    <row r="100" spans="1:6" ht="15">
      <c r="A100" s="85"/>
      <c r="B100" s="86" t="s">
        <v>572</v>
      </c>
      <c r="C100" s="85" t="s">
        <v>995</v>
      </c>
      <c r="D100" s="85"/>
      <c r="E100" s="85"/>
      <c r="F100" s="85"/>
    </row>
    <row r="101" spans="1:6" ht="15">
      <c r="A101" s="85"/>
      <c r="B101" s="86" t="s">
        <v>574</v>
      </c>
      <c r="C101" s="85" t="s">
        <v>1779</v>
      </c>
      <c r="D101" s="85"/>
      <c r="E101" s="85"/>
      <c r="F101" s="85"/>
    </row>
    <row r="102" spans="1:6" ht="15">
      <c r="A102" s="85"/>
      <c r="B102" s="86" t="s">
        <v>577</v>
      </c>
      <c r="C102" s="85" t="s">
        <v>996</v>
      </c>
      <c r="D102" s="85"/>
      <c r="E102" s="85"/>
      <c r="F102" s="85"/>
    </row>
    <row r="103" spans="1:6" ht="15">
      <c r="A103" s="85"/>
      <c r="B103" s="86" t="s">
        <v>579</v>
      </c>
      <c r="C103" s="85" t="s">
        <v>1777</v>
      </c>
      <c r="D103" s="85"/>
      <c r="E103" s="85"/>
      <c r="F103" s="85"/>
    </row>
    <row r="104" spans="1:6" ht="15">
      <c r="A104" s="85"/>
      <c r="B104" s="86" t="s">
        <v>581</v>
      </c>
      <c r="C104" s="85" t="s">
        <v>589</v>
      </c>
      <c r="D104" s="85"/>
      <c r="E104" s="85"/>
      <c r="F104" s="85"/>
    </row>
    <row r="105" spans="1:6" ht="12.75">
      <c r="A105" s="24"/>
      <c r="B105" s="28"/>
      <c r="C105" s="618" t="s">
        <v>583</v>
      </c>
      <c r="D105" s="619"/>
      <c r="E105" s="619"/>
      <c r="F105" s="619"/>
    </row>
    <row r="106" spans="1:6" ht="15.75">
      <c r="A106" s="24"/>
      <c r="B106" s="28"/>
      <c r="C106" s="28"/>
      <c r="D106" s="29"/>
      <c r="E106" s="29"/>
      <c r="F106" s="27"/>
    </row>
    <row r="111" spans="1:256" s="117" customFormat="1" ht="15">
      <c r="A111" s="86"/>
      <c r="B111" s="85"/>
      <c r="C111" s="85"/>
      <c r="D111" s="85"/>
      <c r="E111" s="85"/>
      <c r="F111" s="27"/>
      <c r="IO111" s="118"/>
      <c r="IP111" s="118"/>
      <c r="IQ111" s="118"/>
      <c r="IR111" s="118"/>
      <c r="IS111" s="118"/>
      <c r="IT111" s="118"/>
      <c r="IU111" s="118"/>
      <c r="IV111" s="118"/>
    </row>
    <row r="112" spans="1:256" s="117" customFormat="1" ht="15">
      <c r="A112" s="86"/>
      <c r="B112" s="85"/>
      <c r="C112" s="85"/>
      <c r="D112" s="85"/>
      <c r="E112" s="85"/>
      <c r="F112" s="27"/>
      <c r="IO112" s="118"/>
      <c r="IP112" s="118"/>
      <c r="IQ112" s="118"/>
      <c r="IR112" s="118"/>
      <c r="IS112" s="118"/>
      <c r="IT112" s="118"/>
      <c r="IU112" s="118"/>
      <c r="IV112" s="118"/>
    </row>
    <row r="113" spans="1:256" s="117" customFormat="1" ht="15">
      <c r="A113" s="86"/>
      <c r="B113" s="85"/>
      <c r="C113" s="85"/>
      <c r="D113" s="85"/>
      <c r="E113" s="85"/>
      <c r="F113" s="27"/>
      <c r="IO113" s="118"/>
      <c r="IP113" s="118"/>
      <c r="IQ113" s="118"/>
      <c r="IR113" s="118"/>
      <c r="IS113" s="118"/>
      <c r="IT113" s="118"/>
      <c r="IU113" s="118"/>
      <c r="IV113" s="118"/>
    </row>
    <row r="114" spans="1:256" s="117" customFormat="1" ht="15">
      <c r="A114" s="86"/>
      <c r="B114" s="85"/>
      <c r="C114" s="85"/>
      <c r="D114" s="85"/>
      <c r="E114" s="85"/>
      <c r="F114" s="27"/>
      <c r="IO114" s="118"/>
      <c r="IP114" s="118"/>
      <c r="IQ114" s="118"/>
      <c r="IR114" s="118"/>
      <c r="IS114" s="118"/>
      <c r="IT114" s="118"/>
      <c r="IU114" s="118"/>
      <c r="IV114" s="118"/>
    </row>
    <row r="115" spans="1:256" s="117" customFormat="1" ht="15">
      <c r="A115" s="86"/>
      <c r="B115" s="85"/>
      <c r="C115" s="85"/>
      <c r="D115" s="85"/>
      <c r="E115" s="85"/>
      <c r="F115" s="27"/>
      <c r="IO115" s="118"/>
      <c r="IP115" s="118"/>
      <c r="IQ115" s="118"/>
      <c r="IR115" s="118"/>
      <c r="IS115" s="118"/>
      <c r="IT115" s="118"/>
      <c r="IU115" s="118"/>
      <c r="IV115" s="118"/>
    </row>
    <row r="116" spans="1:256" s="117" customFormat="1" ht="15">
      <c r="A116" s="24"/>
      <c r="B116" s="618"/>
      <c r="C116" s="670"/>
      <c r="D116" s="670"/>
      <c r="E116" s="670"/>
      <c r="F116" s="670"/>
      <c r="IO116" s="118"/>
      <c r="IP116" s="118"/>
      <c r="IQ116" s="118"/>
      <c r="IR116" s="118"/>
      <c r="IS116" s="118"/>
      <c r="IT116" s="118"/>
      <c r="IU116" s="118"/>
      <c r="IV116" s="118"/>
    </row>
    <row r="117" spans="249:256" s="117" customFormat="1" ht="15">
      <c r="IO117" s="118"/>
      <c r="IP117" s="118"/>
      <c r="IQ117" s="118"/>
      <c r="IR117" s="118"/>
      <c r="IS117" s="118"/>
      <c r="IT117" s="118"/>
      <c r="IU117" s="118"/>
      <c r="IV117" s="118"/>
    </row>
  </sheetData>
  <sheetProtection/>
  <mergeCells count="71">
    <mergeCell ref="D2:E2"/>
    <mergeCell ref="D3:E3"/>
    <mergeCell ref="B73:C73"/>
    <mergeCell ref="A74:C74"/>
    <mergeCell ref="B17:C17"/>
    <mergeCell ref="B18:C18"/>
    <mergeCell ref="B28:C28"/>
    <mergeCell ref="B29:C29"/>
    <mergeCell ref="C8:D8"/>
    <mergeCell ref="C9:D9"/>
    <mergeCell ref="C10:D10"/>
    <mergeCell ref="B21:C21"/>
    <mergeCell ref="B22:C22"/>
    <mergeCell ref="B25:C25"/>
    <mergeCell ref="B19:C19"/>
    <mergeCell ref="B23:C23"/>
    <mergeCell ref="B20:C20"/>
    <mergeCell ref="B14:C14"/>
    <mergeCell ref="B24:C24"/>
    <mergeCell ref="B15:C15"/>
    <mergeCell ref="B39:C39"/>
    <mergeCell ref="B34:C34"/>
    <mergeCell ref="B46:C46"/>
    <mergeCell ref="B61:C61"/>
    <mergeCell ref="B43:C43"/>
    <mergeCell ref="B56:C56"/>
    <mergeCell ref="B52:C52"/>
    <mergeCell ref="B41:C41"/>
    <mergeCell ref="B47:C47"/>
    <mergeCell ref="B45:C45"/>
    <mergeCell ref="B44:C44"/>
    <mergeCell ref="B62:C62"/>
    <mergeCell ref="B35:C35"/>
    <mergeCell ref="B13:C13"/>
    <mergeCell ref="B16:C16"/>
    <mergeCell ref="B36:C36"/>
    <mergeCell ref="B38:C38"/>
    <mergeCell ref="B37:C37"/>
    <mergeCell ref="B26:C26"/>
    <mergeCell ref="B27:C27"/>
    <mergeCell ref="B31:C31"/>
    <mergeCell ref="B71:C71"/>
    <mergeCell ref="B59:C59"/>
    <mergeCell ref="B55:C55"/>
    <mergeCell ref="B3:C3"/>
    <mergeCell ref="B5:C5"/>
    <mergeCell ref="B6:C6"/>
    <mergeCell ref="B40:C40"/>
    <mergeCell ref="B30:C30"/>
    <mergeCell ref="B70:C70"/>
    <mergeCell ref="B32:C32"/>
    <mergeCell ref="B68:C68"/>
    <mergeCell ref="B65:C65"/>
    <mergeCell ref="B66:C66"/>
    <mergeCell ref="B42:C42"/>
    <mergeCell ref="B54:C54"/>
    <mergeCell ref="B49:C49"/>
    <mergeCell ref="B50:C50"/>
    <mergeCell ref="B53:C53"/>
    <mergeCell ref="B48:C48"/>
    <mergeCell ref="B51:C51"/>
    <mergeCell ref="B116:F116"/>
    <mergeCell ref="C105:F105"/>
    <mergeCell ref="B57:C57"/>
    <mergeCell ref="B58:C58"/>
    <mergeCell ref="B69:C69"/>
    <mergeCell ref="B60:C60"/>
    <mergeCell ref="B72:C72"/>
    <mergeCell ref="B64:C64"/>
    <mergeCell ref="B67:C67"/>
    <mergeCell ref="B63:C63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6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16"/>
  <sheetViews>
    <sheetView zoomScaleSheetLayoutView="85" workbookViewId="0" topLeftCell="A1">
      <selection activeCell="J15" sqref="J15"/>
    </sheetView>
  </sheetViews>
  <sheetFormatPr defaultColWidth="9.00390625" defaultRowHeight="12.75"/>
  <cols>
    <col min="1" max="1" width="5.125" style="10" customWidth="1"/>
    <col min="2" max="2" width="54.625" style="3" customWidth="1"/>
    <col min="3" max="3" width="29.125" style="3" customWidth="1"/>
    <col min="4" max="4" width="14.375" style="41" customWidth="1"/>
    <col min="5" max="5" width="25.00390625" style="2" customWidth="1"/>
    <col min="6" max="16384" width="9.125" style="2" customWidth="1"/>
  </cols>
  <sheetData>
    <row r="1" spans="2:5" ht="16.5" customHeight="1">
      <c r="B1" s="901"/>
      <c r="C1" s="2"/>
      <c r="E1" s="87" t="s">
        <v>1989</v>
      </c>
    </row>
    <row r="2" spans="2:5" ht="15.75">
      <c r="B2" s="2"/>
      <c r="C2" s="2"/>
      <c r="D2" s="698" t="s">
        <v>2299</v>
      </c>
      <c r="E2" s="698"/>
    </row>
    <row r="3" spans="2:5" ht="18.75">
      <c r="B3" s="701" t="s">
        <v>2052</v>
      </c>
      <c r="C3" s="701"/>
      <c r="D3" s="698" t="s">
        <v>2300</v>
      </c>
      <c r="E3" s="698"/>
    </row>
    <row r="4" spans="2:5" ht="18.75">
      <c r="B4" s="625"/>
      <c r="C4" s="625"/>
      <c r="D4" s="698" t="s">
        <v>2323</v>
      </c>
      <c r="E4" s="698"/>
    </row>
    <row r="5" spans="2:5" ht="15.75">
      <c r="B5" s="683" t="s">
        <v>2298</v>
      </c>
      <c r="C5" s="683"/>
      <c r="D5" s="84"/>
      <c r="E5" s="90"/>
    </row>
    <row r="6" spans="1:3" ht="15.75">
      <c r="A6" s="84"/>
      <c r="B6" s="630" t="s">
        <v>342</v>
      </c>
      <c r="C6" s="630"/>
    </row>
    <row r="7" spans="1:3" ht="15.75">
      <c r="A7" s="84"/>
      <c r="B7" s="57"/>
      <c r="C7" s="57"/>
    </row>
    <row r="8" spans="1:5" ht="15.75">
      <c r="A8" s="14" t="s">
        <v>538</v>
      </c>
      <c r="B8" s="59"/>
      <c r="C8" s="689"/>
      <c r="D8" s="715"/>
      <c r="E8" s="120"/>
    </row>
    <row r="9" spans="1:5" ht="15.75">
      <c r="A9" s="14" t="s">
        <v>542</v>
      </c>
      <c r="B9" s="59"/>
      <c r="C9" s="689"/>
      <c r="D9" s="715"/>
      <c r="E9" s="120"/>
    </row>
    <row r="10" spans="1:5" ht="15.75">
      <c r="A10" s="14" t="s">
        <v>543</v>
      </c>
      <c r="B10" s="59"/>
      <c r="C10" s="689"/>
      <c r="D10" s="715"/>
      <c r="E10" s="120"/>
    </row>
    <row r="11" spans="1:5" ht="15.75">
      <c r="A11" s="2"/>
      <c r="B11" s="57"/>
      <c r="C11" s="57"/>
      <c r="D11" s="84"/>
      <c r="E11" s="4"/>
    </row>
    <row r="12" spans="1:5" ht="16.5" thickBot="1">
      <c r="A12" s="92"/>
      <c r="B12" s="44"/>
      <c r="C12" s="44"/>
      <c r="E12" s="93" t="s">
        <v>343</v>
      </c>
    </row>
    <row r="13" spans="1:5" ht="32.25" customHeight="1" thickBot="1">
      <c r="A13" s="121" t="s">
        <v>1467</v>
      </c>
      <c r="B13" s="686" t="s">
        <v>345</v>
      </c>
      <c r="C13" s="687"/>
      <c r="D13" s="122" t="s">
        <v>346</v>
      </c>
      <c r="E13" s="95" t="s">
        <v>1468</v>
      </c>
    </row>
    <row r="14" spans="1:5" s="6" customFormat="1" ht="16.5" thickBot="1">
      <c r="A14" s="123">
        <v>1</v>
      </c>
      <c r="B14" s="716">
        <v>2</v>
      </c>
      <c r="C14" s="717"/>
      <c r="D14" s="124">
        <v>3</v>
      </c>
      <c r="E14" s="5">
        <v>4</v>
      </c>
    </row>
    <row r="15" spans="1:5" s="6" customFormat="1" ht="22.5" customHeight="1">
      <c r="A15" s="125"/>
      <c r="B15" s="718" t="str">
        <f>UPPER("Activitatea operaţională")</f>
        <v>ACTIVITATEA OPERAŢIONALĂ</v>
      </c>
      <c r="C15" s="719"/>
      <c r="D15" s="499" t="s">
        <v>61</v>
      </c>
      <c r="E15" s="565"/>
    </row>
    <row r="16" spans="1:5" s="99" customFormat="1" ht="18.75">
      <c r="A16" s="126">
        <v>100</v>
      </c>
      <c r="B16" s="720" t="s">
        <v>524</v>
      </c>
      <c r="C16" s="721"/>
      <c r="D16" s="462" t="s">
        <v>221</v>
      </c>
      <c r="E16" s="513"/>
    </row>
    <row r="17" spans="1:5" s="14" customFormat="1" ht="15.75" customHeight="1">
      <c r="A17" s="127">
        <v>110</v>
      </c>
      <c r="B17" s="673" t="s">
        <v>1469</v>
      </c>
      <c r="C17" s="674"/>
      <c r="D17" s="464" t="s">
        <v>189</v>
      </c>
      <c r="E17" s="519"/>
    </row>
    <row r="18" spans="1:5" ht="15.75" customHeight="1">
      <c r="A18" s="128">
        <v>111</v>
      </c>
      <c r="B18" s="679" t="s">
        <v>592</v>
      </c>
      <c r="C18" s="680"/>
      <c r="D18" s="464" t="s">
        <v>190</v>
      </c>
      <c r="E18" s="566"/>
    </row>
    <row r="19" spans="1:5" ht="17.25" customHeight="1">
      <c r="A19" s="128">
        <v>113</v>
      </c>
      <c r="B19" s="679" t="s">
        <v>2047</v>
      </c>
      <c r="C19" s="680"/>
      <c r="D19" s="464" t="s">
        <v>191</v>
      </c>
      <c r="E19" s="514"/>
    </row>
    <row r="20" spans="1:5" s="105" customFormat="1" ht="17.25" customHeight="1">
      <c r="A20" s="128">
        <v>114</v>
      </c>
      <c r="B20" s="679" t="s">
        <v>593</v>
      </c>
      <c r="C20" s="680"/>
      <c r="D20" s="464" t="s">
        <v>222</v>
      </c>
      <c r="E20" s="515"/>
    </row>
    <row r="21" spans="1:5" ht="17.25" customHeight="1">
      <c r="A21" s="128">
        <v>115</v>
      </c>
      <c r="B21" s="679" t="s">
        <v>2048</v>
      </c>
      <c r="C21" s="680"/>
      <c r="D21" s="464" t="s">
        <v>223</v>
      </c>
      <c r="E21" s="514"/>
    </row>
    <row r="22" spans="1:5" ht="17.25" customHeight="1">
      <c r="A22" s="127">
        <v>120</v>
      </c>
      <c r="B22" s="673" t="s">
        <v>1470</v>
      </c>
      <c r="C22" s="674"/>
      <c r="D22" s="464" t="s">
        <v>192</v>
      </c>
      <c r="E22" s="522"/>
    </row>
    <row r="23" spans="1:5" ht="17.25" customHeight="1">
      <c r="A23" s="128">
        <v>121</v>
      </c>
      <c r="B23" s="679" t="s">
        <v>594</v>
      </c>
      <c r="C23" s="680"/>
      <c r="D23" s="464" t="s">
        <v>193</v>
      </c>
      <c r="E23" s="514"/>
    </row>
    <row r="24" spans="1:5" ht="17.25" customHeight="1">
      <c r="A24" s="128">
        <v>122</v>
      </c>
      <c r="B24" s="679" t="s">
        <v>595</v>
      </c>
      <c r="C24" s="680"/>
      <c r="D24" s="464" t="s">
        <v>194</v>
      </c>
      <c r="E24" s="514"/>
    </row>
    <row r="25" spans="1:5" ht="17.25" customHeight="1">
      <c r="A25" s="127">
        <v>130</v>
      </c>
      <c r="B25" s="673" t="s">
        <v>1472</v>
      </c>
      <c r="C25" s="674"/>
      <c r="D25" s="464" t="s">
        <v>195</v>
      </c>
      <c r="E25" s="522"/>
    </row>
    <row r="26" spans="1:5" ht="17.25" customHeight="1">
      <c r="A26" s="128">
        <v>131</v>
      </c>
      <c r="B26" s="679" t="s">
        <v>596</v>
      </c>
      <c r="C26" s="680"/>
      <c r="D26" s="464" t="s">
        <v>196</v>
      </c>
      <c r="E26" s="514"/>
    </row>
    <row r="27" spans="1:5" ht="17.25" customHeight="1">
      <c r="A27" s="128">
        <v>132</v>
      </c>
      <c r="B27" s="679" t="s">
        <v>597</v>
      </c>
      <c r="C27" s="680"/>
      <c r="D27" s="464" t="s">
        <v>197</v>
      </c>
      <c r="E27" s="514"/>
    </row>
    <row r="28" spans="1:5" ht="17.25" customHeight="1">
      <c r="A28" s="127">
        <v>140</v>
      </c>
      <c r="B28" s="673" t="s">
        <v>1473</v>
      </c>
      <c r="C28" s="674"/>
      <c r="D28" s="464" t="s">
        <v>198</v>
      </c>
      <c r="E28" s="521"/>
    </row>
    <row r="29" spans="1:5" ht="17.25" customHeight="1">
      <c r="A29" s="128">
        <v>141</v>
      </c>
      <c r="B29" s="679" t="str">
        <f>UPPER("Venituri din proprietate ")</f>
        <v>VENITURI DIN PROPRIETATE </v>
      </c>
      <c r="C29" s="680"/>
      <c r="D29" s="464" t="s">
        <v>199</v>
      </c>
      <c r="E29" s="514"/>
    </row>
    <row r="30" spans="1:5" ht="17.25" customHeight="1">
      <c r="A30" s="128">
        <v>142</v>
      </c>
      <c r="B30" s="679" t="str">
        <f>UPPER("Venituri din vÎnzarea mĂrfurilor şi serviciilor ")</f>
        <v>VENITURI DIN VÎNZAREA MĂRFURILOR ŞI SERVICIILOR </v>
      </c>
      <c r="C30" s="680"/>
      <c r="D30" s="464" t="s">
        <v>200</v>
      </c>
      <c r="E30" s="514"/>
    </row>
    <row r="31" spans="1:5" ht="17.25" customHeight="1">
      <c r="A31" s="128">
        <v>143</v>
      </c>
      <c r="B31" s="679" t="str">
        <f>UPPER("Amenzi şi sancţiuni")</f>
        <v>AMENZI ŞI SANCŢIUNI</v>
      </c>
      <c r="C31" s="680"/>
      <c r="D31" s="464" t="s">
        <v>201</v>
      </c>
      <c r="E31" s="514"/>
    </row>
    <row r="32" spans="1:5" ht="17.25" customHeight="1">
      <c r="A32" s="128">
        <v>144</v>
      </c>
      <c r="B32" s="679" t="str">
        <f>UPPER("Donaţii voluntare")</f>
        <v>DONAŢII VOLUNTARE</v>
      </c>
      <c r="C32" s="680"/>
      <c r="D32" s="464" t="s">
        <v>224</v>
      </c>
      <c r="E32" s="514"/>
    </row>
    <row r="33" spans="1:5" ht="17.25" customHeight="1">
      <c r="A33" s="128">
        <v>145</v>
      </c>
      <c r="B33" s="679" t="str">
        <f>UPPER("Alte venituri  şi venituri neidentificate")</f>
        <v>ALTE VENITURI  ŞI VENITURI NEIDENTIFICATE</v>
      </c>
      <c r="C33" s="680"/>
      <c r="D33" s="464" t="s">
        <v>225</v>
      </c>
      <c r="E33" s="514"/>
    </row>
    <row r="34" spans="1:5" ht="17.25" customHeight="1">
      <c r="A34" s="128">
        <v>149</v>
      </c>
      <c r="B34" s="679" t="s">
        <v>2039</v>
      </c>
      <c r="C34" s="680"/>
      <c r="D34" s="464" t="s">
        <v>2049</v>
      </c>
      <c r="E34" s="514"/>
    </row>
    <row r="35" spans="1:5" ht="17.25" customHeight="1">
      <c r="A35" s="127">
        <v>190</v>
      </c>
      <c r="B35" s="675" t="s">
        <v>1474</v>
      </c>
      <c r="C35" s="676"/>
      <c r="D35" s="464" t="s">
        <v>217</v>
      </c>
      <c r="E35" s="567"/>
    </row>
    <row r="36" spans="1:5" ht="34.5" customHeight="1">
      <c r="A36" s="106">
        <v>191</v>
      </c>
      <c r="B36" s="677" t="str">
        <f>UPPER("Transferuri primite Între bugetul de stat Și bugetele locale ")</f>
        <v>TRANSFERURI PRIMITE ÎNTRE BUGETUL DE STAT ȘI BUGETELE LOCALE </v>
      </c>
      <c r="C36" s="678"/>
      <c r="D36" s="464" t="s">
        <v>218</v>
      </c>
      <c r="E36" s="566"/>
    </row>
    <row r="37" spans="1:5" ht="17.25" customHeight="1">
      <c r="A37" s="583">
        <v>192</v>
      </c>
      <c r="B37" s="677" t="str">
        <f>UPPER("Transferuri primite În cadrul Bugetului CONSOLIDAT Central")</f>
        <v>TRANSFERURI PRIMITE ÎN CADRUL BUGETULUI CONSOLIDAT CENTRAL</v>
      </c>
      <c r="C37" s="678"/>
      <c r="D37" s="464" t="s">
        <v>219</v>
      </c>
      <c r="E37" s="566"/>
    </row>
    <row r="38" spans="1:5" ht="30.75" customHeight="1">
      <c r="A38" s="583">
        <v>193</v>
      </c>
      <c r="B38" s="677" t="str">
        <f>UPPER("Transferuri primite ÎnTRE bugetelE locale ÎN CADRUL unei unităţi administrativ-teritoriale")</f>
        <v>TRANSFERURI PRIMITE ÎNTRE BUGETELE LOCALE ÎN CADRUL UNEI UNITĂŢI ADMINISTRATIV-TERITORIALE</v>
      </c>
      <c r="C38" s="678"/>
      <c r="D38" s="464" t="s">
        <v>220</v>
      </c>
      <c r="E38" s="566"/>
    </row>
    <row r="39" spans="1:5" ht="30.75" customHeight="1">
      <c r="A39" s="583">
        <v>194</v>
      </c>
      <c r="B39" s="677" t="str">
        <f>UPPER("Transferuri primite ÎNTRE bugetelE locale A DIFERITOR unităţi administrativ-teritoriale")</f>
        <v>TRANSFERURI PRIMITE ÎNTRE BUGETELE LOCALE A DIFERITOR UNITĂŢI ADMINISTRATIV-TERITORIALE</v>
      </c>
      <c r="C39" s="678"/>
      <c r="D39" s="464" t="s">
        <v>1234</v>
      </c>
      <c r="E39" s="514"/>
    </row>
    <row r="40" spans="1:5" ht="6" customHeight="1">
      <c r="A40" s="128"/>
      <c r="B40" s="679"/>
      <c r="C40" s="680"/>
      <c r="D40" s="465"/>
      <c r="E40" s="514"/>
    </row>
    <row r="41" spans="1:5" ht="17.25" customHeight="1">
      <c r="A41" s="107">
        <v>200</v>
      </c>
      <c r="B41" s="684" t="s">
        <v>525</v>
      </c>
      <c r="C41" s="685"/>
      <c r="D41" s="466" t="s">
        <v>569</v>
      </c>
      <c r="E41" s="514"/>
    </row>
    <row r="42" spans="1:5" ht="17.25" customHeight="1">
      <c r="A42" s="127">
        <v>210</v>
      </c>
      <c r="B42" s="673" t="s">
        <v>1475</v>
      </c>
      <c r="C42" s="674"/>
      <c r="D42" s="464" t="s">
        <v>114</v>
      </c>
      <c r="E42" s="519"/>
    </row>
    <row r="43" spans="1:5" ht="17.25" customHeight="1">
      <c r="A43" s="108">
        <v>211</v>
      </c>
      <c r="B43" s="679" t="s">
        <v>1476</v>
      </c>
      <c r="C43" s="680"/>
      <c r="D43" s="466" t="s">
        <v>115</v>
      </c>
      <c r="E43" s="514"/>
    </row>
    <row r="44" spans="1:5" ht="17.25" customHeight="1">
      <c r="A44" s="108">
        <v>212</v>
      </c>
      <c r="B44" s="679" t="s">
        <v>1477</v>
      </c>
      <c r="C44" s="680"/>
      <c r="D44" s="466" t="s">
        <v>116</v>
      </c>
      <c r="E44" s="514"/>
    </row>
    <row r="45" spans="1:5" ht="17.25" customHeight="1">
      <c r="A45" s="127">
        <v>220</v>
      </c>
      <c r="B45" s="673" t="s">
        <v>1478</v>
      </c>
      <c r="C45" s="674"/>
      <c r="D45" s="464" t="s">
        <v>121</v>
      </c>
      <c r="E45" s="567"/>
    </row>
    <row r="46" spans="1:5" ht="17.25" customHeight="1">
      <c r="A46" s="584">
        <v>221</v>
      </c>
      <c r="B46" s="713" t="s">
        <v>2050</v>
      </c>
      <c r="C46" s="714"/>
      <c r="D46" s="466" t="s">
        <v>122</v>
      </c>
      <c r="E46" s="566"/>
    </row>
    <row r="47" spans="1:5" ht="17.25" customHeight="1">
      <c r="A47" s="108">
        <v>222</v>
      </c>
      <c r="B47" s="671" t="s">
        <v>1479</v>
      </c>
      <c r="C47" s="672"/>
      <c r="D47" s="466" t="s">
        <v>123</v>
      </c>
      <c r="E47" s="568"/>
    </row>
    <row r="48" spans="1:5" ht="17.25" customHeight="1">
      <c r="A48" s="585">
        <v>230</v>
      </c>
      <c r="B48" s="606" t="s">
        <v>598</v>
      </c>
      <c r="C48" s="608"/>
      <c r="D48" s="464" t="s">
        <v>127</v>
      </c>
      <c r="E48" s="514"/>
    </row>
    <row r="49" spans="1:5" ht="17.25" customHeight="1">
      <c r="A49" s="582">
        <v>231</v>
      </c>
      <c r="B49" s="681" t="s">
        <v>2053</v>
      </c>
      <c r="C49" s="682"/>
      <c r="D49" s="466" t="s">
        <v>128</v>
      </c>
      <c r="E49" s="514"/>
    </row>
    <row r="50" spans="1:5" ht="17.25" customHeight="1">
      <c r="A50" s="582">
        <v>232</v>
      </c>
      <c r="B50" s="681" t="s">
        <v>2054</v>
      </c>
      <c r="C50" s="682"/>
      <c r="D50" s="466" t="s">
        <v>129</v>
      </c>
      <c r="E50" s="514"/>
    </row>
    <row r="51" spans="1:5" ht="17.25" customHeight="1">
      <c r="A51" s="127">
        <v>240</v>
      </c>
      <c r="B51" s="675" t="s">
        <v>1480</v>
      </c>
      <c r="C51" s="676"/>
      <c r="D51" s="464" t="s">
        <v>226</v>
      </c>
      <c r="E51" s="522"/>
    </row>
    <row r="52" spans="1:5" ht="17.25" customHeight="1">
      <c r="A52" s="108">
        <v>241</v>
      </c>
      <c r="B52" s="671" t="s">
        <v>2040</v>
      </c>
      <c r="C52" s="672"/>
      <c r="D52" s="466" t="s">
        <v>227</v>
      </c>
      <c r="E52" s="514"/>
    </row>
    <row r="53" spans="1:5" ht="17.25" customHeight="1">
      <c r="A53" s="108">
        <v>242</v>
      </c>
      <c r="B53" s="671" t="s">
        <v>2041</v>
      </c>
      <c r="C53" s="672"/>
      <c r="D53" s="466" t="s">
        <v>228</v>
      </c>
      <c r="E53" s="514"/>
    </row>
    <row r="54" spans="1:5" ht="17.25" customHeight="1">
      <c r="A54" s="108">
        <v>243</v>
      </c>
      <c r="B54" s="671" t="s">
        <v>2042</v>
      </c>
      <c r="C54" s="672"/>
      <c r="D54" s="466" t="s">
        <v>229</v>
      </c>
      <c r="E54" s="514"/>
    </row>
    <row r="55" spans="1:5" ht="17.25" customHeight="1">
      <c r="A55" s="127">
        <v>250</v>
      </c>
      <c r="B55" s="675" t="s">
        <v>1481</v>
      </c>
      <c r="C55" s="676"/>
      <c r="D55" s="464" t="s">
        <v>230</v>
      </c>
      <c r="E55" s="522"/>
    </row>
    <row r="56" spans="1:5" ht="17.25" customHeight="1">
      <c r="A56" s="108">
        <v>251</v>
      </c>
      <c r="B56" s="671" t="s">
        <v>2043</v>
      </c>
      <c r="C56" s="672"/>
      <c r="D56" s="466" t="s">
        <v>231</v>
      </c>
      <c r="E56" s="514"/>
    </row>
    <row r="57" spans="1:5" ht="17.25" customHeight="1">
      <c r="A57" s="108">
        <v>252</v>
      </c>
      <c r="B57" s="671" t="s">
        <v>2044</v>
      </c>
      <c r="C57" s="672"/>
      <c r="D57" s="466" t="s">
        <v>1060</v>
      </c>
      <c r="E57" s="514"/>
    </row>
    <row r="58" spans="1:5" ht="17.25" customHeight="1">
      <c r="A58" s="108">
        <v>253</v>
      </c>
      <c r="B58" s="671" t="s">
        <v>2045</v>
      </c>
      <c r="C58" s="672"/>
      <c r="D58" s="466" t="s">
        <v>2055</v>
      </c>
      <c r="E58" s="522"/>
    </row>
    <row r="59" spans="1:5" ht="17.25" customHeight="1">
      <c r="A59" s="127">
        <v>260</v>
      </c>
      <c r="B59" s="673" t="s">
        <v>2056</v>
      </c>
      <c r="C59" s="674"/>
      <c r="D59" s="464" t="s">
        <v>1061</v>
      </c>
      <c r="E59" s="101"/>
    </row>
    <row r="60" spans="1:5" ht="17.25" customHeight="1">
      <c r="A60" s="108">
        <v>261</v>
      </c>
      <c r="B60" s="671" t="s">
        <v>1483</v>
      </c>
      <c r="C60" s="672"/>
      <c r="D60" s="466" t="s">
        <v>1062</v>
      </c>
      <c r="E60" s="8"/>
    </row>
    <row r="61" spans="1:5" ht="17.25" customHeight="1">
      <c r="A61" s="108">
        <v>262</v>
      </c>
      <c r="B61" s="671" t="s">
        <v>2046</v>
      </c>
      <c r="C61" s="672"/>
      <c r="D61" s="466" t="s">
        <v>1063</v>
      </c>
      <c r="E61" s="8"/>
    </row>
    <row r="62" spans="1:5" ht="17.25" customHeight="1">
      <c r="A62" s="127">
        <v>270</v>
      </c>
      <c r="B62" s="673" t="s">
        <v>1484</v>
      </c>
      <c r="C62" s="674"/>
      <c r="D62" s="464" t="s">
        <v>1064</v>
      </c>
      <c r="E62" s="101"/>
    </row>
    <row r="63" spans="1:5" ht="17.25" customHeight="1">
      <c r="A63" s="108">
        <v>271</v>
      </c>
      <c r="B63" s="671" t="s">
        <v>1485</v>
      </c>
      <c r="C63" s="672"/>
      <c r="D63" s="466" t="s">
        <v>1065</v>
      </c>
      <c r="E63" s="8"/>
    </row>
    <row r="64" spans="1:5" ht="17.25" customHeight="1">
      <c r="A64" s="108">
        <v>272</v>
      </c>
      <c r="B64" s="671" t="s">
        <v>1486</v>
      </c>
      <c r="C64" s="672"/>
      <c r="D64" s="466" t="s">
        <v>1066</v>
      </c>
      <c r="E64" s="8"/>
    </row>
    <row r="65" spans="1:5" ht="17.25" customHeight="1">
      <c r="A65" s="108">
        <v>273</v>
      </c>
      <c r="B65" s="671" t="s">
        <v>1487</v>
      </c>
      <c r="C65" s="672"/>
      <c r="D65" s="466" t="s">
        <v>2057</v>
      </c>
      <c r="E65" s="8"/>
    </row>
    <row r="66" spans="1:5" ht="17.25" customHeight="1">
      <c r="A66" s="127">
        <v>280</v>
      </c>
      <c r="B66" s="673" t="s">
        <v>1488</v>
      </c>
      <c r="C66" s="674"/>
      <c r="D66" s="464" t="s">
        <v>1067</v>
      </c>
      <c r="E66" s="101"/>
    </row>
    <row r="67" spans="1:5" ht="17.25" customHeight="1">
      <c r="A67" s="108">
        <v>281</v>
      </c>
      <c r="B67" s="671" t="s">
        <v>590</v>
      </c>
      <c r="C67" s="672"/>
      <c r="D67" s="466" t="s">
        <v>1068</v>
      </c>
      <c r="E67" s="8"/>
    </row>
    <row r="68" spans="1:5" ht="17.25" customHeight="1">
      <c r="A68" s="108">
        <v>282</v>
      </c>
      <c r="B68" s="671" t="s">
        <v>591</v>
      </c>
      <c r="C68" s="672"/>
      <c r="D68" s="466" t="s">
        <v>1069</v>
      </c>
      <c r="E68" s="110"/>
    </row>
    <row r="69" spans="1:5" s="14" customFormat="1" ht="17.25" customHeight="1">
      <c r="A69" s="582">
        <v>289</v>
      </c>
      <c r="B69" s="681" t="s">
        <v>2058</v>
      </c>
      <c r="C69" s="682"/>
      <c r="D69" s="466" t="s">
        <v>1070</v>
      </c>
      <c r="E69" s="110"/>
    </row>
    <row r="70" spans="1:5" ht="17.25" customHeight="1">
      <c r="A70" s="127">
        <v>290</v>
      </c>
      <c r="B70" s="675" t="s">
        <v>1489</v>
      </c>
      <c r="C70" s="676"/>
      <c r="D70" s="464" t="s">
        <v>2059</v>
      </c>
      <c r="E70" s="101"/>
    </row>
    <row r="71" spans="1:5" ht="18" customHeight="1">
      <c r="A71" s="106">
        <v>291</v>
      </c>
      <c r="B71" s="679" t="s">
        <v>1382</v>
      </c>
      <c r="C71" s="680"/>
      <c r="D71" s="466" t="s">
        <v>2060</v>
      </c>
      <c r="E71" s="8"/>
    </row>
    <row r="72" spans="1:5" ht="17.25" customHeight="1">
      <c r="A72" s="106">
        <v>292</v>
      </c>
      <c r="B72" s="679" t="s">
        <v>1383</v>
      </c>
      <c r="C72" s="680"/>
      <c r="D72" s="466" t="s">
        <v>2061</v>
      </c>
      <c r="E72" s="8"/>
    </row>
    <row r="73" spans="1:5" ht="30.75" customHeight="1">
      <c r="A73" s="106">
        <v>293</v>
      </c>
      <c r="B73" s="679" t="str">
        <f>UPPER("Transferuri acordate Între bugetele locale În cadrul unei unităţi administrativ-teritoriale")</f>
        <v>TRANSFERURI ACORDATE ÎNTRE BUGETELE LOCALE ÎN CADRUL UNEI UNITĂŢI ADMINISTRATIV-TERITORIALE</v>
      </c>
      <c r="C73" s="680"/>
      <c r="D73" s="466" t="s">
        <v>2062</v>
      </c>
      <c r="E73" s="8"/>
    </row>
    <row r="74" spans="1:5" ht="30.75" customHeight="1">
      <c r="A74" s="106">
        <v>294</v>
      </c>
      <c r="B74" s="679" t="str">
        <f>UPPER("Transferuri acordate Între bugetele locale a diferitor unităţi administrativ-teritoriale")</f>
        <v>TRANSFERURI ACORDATE ÎNTRE BUGETELE LOCALE A DIFERITOR UNITĂŢI ADMINISTRATIV-TERITORIALE</v>
      </c>
      <c r="C74" s="680"/>
      <c r="D74" s="466" t="s">
        <v>2063</v>
      </c>
      <c r="E74" s="8"/>
    </row>
    <row r="75" spans="1:5" ht="23.25" customHeight="1">
      <c r="A75" s="17"/>
      <c r="B75" s="699" t="s">
        <v>2074</v>
      </c>
      <c r="C75" s="700"/>
      <c r="D75" s="466" t="s">
        <v>403</v>
      </c>
      <c r="E75" s="520"/>
    </row>
    <row r="76" spans="1:5" ht="21.75" customHeight="1">
      <c r="A76" s="500"/>
      <c r="B76" s="710" t="str">
        <f>UPPER("Activitatea investiţională")</f>
        <v>ACTIVITATEA INVESTIŢIONALĂ</v>
      </c>
      <c r="C76" s="711"/>
      <c r="D76" s="466" t="s">
        <v>1428</v>
      </c>
      <c r="E76" s="516" t="s">
        <v>1513</v>
      </c>
    </row>
    <row r="77" spans="1:5" ht="17.25" customHeight="1">
      <c r="A77" s="129">
        <v>300</v>
      </c>
      <c r="B77" s="708" t="s">
        <v>351</v>
      </c>
      <c r="C77" s="709"/>
      <c r="D77" s="466" t="s">
        <v>1439</v>
      </c>
      <c r="E77" s="516" t="s">
        <v>1513</v>
      </c>
    </row>
    <row r="78" spans="1:6" ht="33" customHeight="1">
      <c r="A78" s="129"/>
      <c r="B78" s="708" t="s">
        <v>2073</v>
      </c>
      <c r="C78" s="712"/>
      <c r="D78" s="467" t="s">
        <v>136</v>
      </c>
      <c r="E78" s="569"/>
      <c r="F78" s="570"/>
    </row>
    <row r="79" spans="1:6" ht="17.25" customHeight="1">
      <c r="A79" s="127">
        <v>310</v>
      </c>
      <c r="B79" s="673" t="s">
        <v>353</v>
      </c>
      <c r="C79" s="674"/>
      <c r="D79" s="464" t="s">
        <v>137</v>
      </c>
      <c r="E79" s="567"/>
      <c r="F79" s="570"/>
    </row>
    <row r="80" spans="1:6" ht="17.25" customHeight="1">
      <c r="A80" s="130" t="s">
        <v>354</v>
      </c>
      <c r="B80" s="704" t="s">
        <v>355</v>
      </c>
      <c r="C80" s="705"/>
      <c r="D80" s="464" t="s">
        <v>1071</v>
      </c>
      <c r="E80" s="571"/>
      <c r="F80" s="570"/>
    </row>
    <row r="81" spans="1:6" ht="17.25" customHeight="1">
      <c r="A81" s="130" t="s">
        <v>356</v>
      </c>
      <c r="B81" s="704" t="s">
        <v>357</v>
      </c>
      <c r="C81" s="705"/>
      <c r="D81" s="464" t="s">
        <v>1072</v>
      </c>
      <c r="E81" s="571"/>
      <c r="F81" s="570"/>
    </row>
    <row r="82" spans="1:5" ht="17.25" customHeight="1">
      <c r="A82" s="130" t="s">
        <v>358</v>
      </c>
      <c r="B82" s="704" t="s">
        <v>359</v>
      </c>
      <c r="C82" s="705"/>
      <c r="D82" s="464" t="s">
        <v>1073</v>
      </c>
      <c r="E82" s="524"/>
    </row>
    <row r="83" spans="1:5" ht="17.25" customHeight="1">
      <c r="A83" s="130" t="s">
        <v>360</v>
      </c>
      <c r="B83" s="704" t="s">
        <v>361</v>
      </c>
      <c r="C83" s="705"/>
      <c r="D83" s="464" t="s">
        <v>1074</v>
      </c>
      <c r="E83" s="524"/>
    </row>
    <row r="84" spans="1:5" ht="17.25" customHeight="1">
      <c r="A84" s="130" t="s">
        <v>362</v>
      </c>
      <c r="B84" s="704" t="s">
        <v>363</v>
      </c>
      <c r="C84" s="705"/>
      <c r="D84" s="464" t="s">
        <v>1075</v>
      </c>
      <c r="E84" s="524"/>
    </row>
    <row r="85" spans="1:5" ht="17.25" customHeight="1">
      <c r="A85" s="130" t="s">
        <v>364</v>
      </c>
      <c r="B85" s="704" t="s">
        <v>365</v>
      </c>
      <c r="C85" s="705"/>
      <c r="D85" s="464" t="s">
        <v>1076</v>
      </c>
      <c r="E85" s="524"/>
    </row>
    <row r="86" spans="1:5" ht="17.25" customHeight="1">
      <c r="A86" s="130" t="s">
        <v>366</v>
      </c>
      <c r="B86" s="704" t="s">
        <v>367</v>
      </c>
      <c r="C86" s="705"/>
      <c r="D86" s="464" t="s">
        <v>1077</v>
      </c>
      <c r="E86" s="524"/>
    </row>
    <row r="87" spans="1:5" ht="17.25" customHeight="1">
      <c r="A87" s="130" t="s">
        <v>368</v>
      </c>
      <c r="B87" s="704" t="s">
        <v>369</v>
      </c>
      <c r="C87" s="705"/>
      <c r="D87" s="464" t="s">
        <v>1078</v>
      </c>
      <c r="E87" s="524"/>
    </row>
    <row r="88" spans="1:5" ht="17.25" customHeight="1">
      <c r="A88" s="130" t="s">
        <v>370</v>
      </c>
      <c r="B88" s="704" t="s">
        <v>2064</v>
      </c>
      <c r="C88" s="705"/>
      <c r="D88" s="464" t="s">
        <v>1079</v>
      </c>
      <c r="E88" s="524"/>
    </row>
    <row r="89" spans="1:5" ht="17.25" customHeight="1">
      <c r="A89" s="127">
        <v>320</v>
      </c>
      <c r="B89" s="673" t="s">
        <v>2068</v>
      </c>
      <c r="C89" s="674"/>
      <c r="D89" s="464" t="s">
        <v>138</v>
      </c>
      <c r="E89" s="519"/>
    </row>
    <row r="90" spans="1:5" ht="17.25" customHeight="1">
      <c r="A90" s="130" t="s">
        <v>376</v>
      </c>
      <c r="B90" s="704" t="s">
        <v>2069</v>
      </c>
      <c r="C90" s="705"/>
      <c r="D90" s="464" t="s">
        <v>1080</v>
      </c>
      <c r="E90" s="524"/>
    </row>
    <row r="91" spans="1:5" ht="17.25" customHeight="1">
      <c r="A91" s="130" t="s">
        <v>377</v>
      </c>
      <c r="B91" s="704" t="s">
        <v>378</v>
      </c>
      <c r="C91" s="705"/>
      <c r="D91" s="464" t="s">
        <v>1081</v>
      </c>
      <c r="E91" s="524"/>
    </row>
    <row r="92" spans="1:5" ht="17.25" customHeight="1">
      <c r="A92" s="130" t="s">
        <v>379</v>
      </c>
      <c r="B92" s="704" t="s">
        <v>1999</v>
      </c>
      <c r="C92" s="705"/>
      <c r="D92" s="464" t="s">
        <v>1082</v>
      </c>
      <c r="E92" s="524"/>
    </row>
    <row r="93" spans="1:6" ht="17.25" customHeight="1">
      <c r="A93" s="127">
        <v>330</v>
      </c>
      <c r="B93" s="673" t="s">
        <v>380</v>
      </c>
      <c r="C93" s="674"/>
      <c r="D93" s="464" t="s">
        <v>139</v>
      </c>
      <c r="E93" s="567"/>
      <c r="F93" s="570"/>
    </row>
    <row r="94" spans="1:6" ht="17.25" customHeight="1">
      <c r="A94" s="130">
        <v>331</v>
      </c>
      <c r="B94" s="704" t="s">
        <v>381</v>
      </c>
      <c r="C94" s="705"/>
      <c r="D94" s="464" t="s">
        <v>1083</v>
      </c>
      <c r="E94" s="571"/>
      <c r="F94" s="570"/>
    </row>
    <row r="95" spans="1:6" ht="17.25" customHeight="1">
      <c r="A95" s="130">
        <v>332</v>
      </c>
      <c r="B95" s="704" t="s">
        <v>382</v>
      </c>
      <c r="C95" s="705"/>
      <c r="D95" s="464" t="s">
        <v>1084</v>
      </c>
      <c r="E95" s="571"/>
      <c r="F95" s="570"/>
    </row>
    <row r="96" spans="1:6" ht="17.25" customHeight="1">
      <c r="A96" s="130">
        <v>333</v>
      </c>
      <c r="B96" s="704" t="s">
        <v>383</v>
      </c>
      <c r="C96" s="705"/>
      <c r="D96" s="464" t="s">
        <v>1085</v>
      </c>
      <c r="E96" s="571"/>
      <c r="F96" s="570"/>
    </row>
    <row r="97" spans="1:6" ht="17.25" customHeight="1">
      <c r="A97" s="130">
        <v>334</v>
      </c>
      <c r="B97" s="704" t="s">
        <v>384</v>
      </c>
      <c r="C97" s="705"/>
      <c r="D97" s="464" t="s">
        <v>1086</v>
      </c>
      <c r="E97" s="571"/>
      <c r="F97" s="570"/>
    </row>
    <row r="98" spans="1:5" ht="17.25" customHeight="1">
      <c r="A98" s="130">
        <v>335</v>
      </c>
      <c r="B98" s="704" t="s">
        <v>385</v>
      </c>
      <c r="C98" s="705"/>
      <c r="D98" s="464" t="s">
        <v>1087</v>
      </c>
      <c r="E98" s="524"/>
    </row>
    <row r="99" spans="1:5" ht="17.25" customHeight="1">
      <c r="A99" s="130">
        <v>336</v>
      </c>
      <c r="B99" s="704" t="s">
        <v>386</v>
      </c>
      <c r="C99" s="705"/>
      <c r="D99" s="464" t="s">
        <v>1088</v>
      </c>
      <c r="E99" s="514"/>
    </row>
    <row r="100" spans="1:5" ht="17.25" customHeight="1">
      <c r="A100" s="130">
        <v>337</v>
      </c>
      <c r="B100" s="704" t="s">
        <v>387</v>
      </c>
      <c r="C100" s="705"/>
      <c r="D100" s="464" t="s">
        <v>1089</v>
      </c>
      <c r="E100" s="514"/>
    </row>
    <row r="101" spans="1:5" ht="17.25" customHeight="1">
      <c r="A101" s="130">
        <v>338</v>
      </c>
      <c r="B101" s="704" t="s">
        <v>388</v>
      </c>
      <c r="C101" s="705"/>
      <c r="D101" s="464" t="s">
        <v>1090</v>
      </c>
      <c r="E101" s="514"/>
    </row>
    <row r="102" spans="1:5" ht="17.25" customHeight="1">
      <c r="A102" s="130">
        <v>339</v>
      </c>
      <c r="B102" s="704" t="s">
        <v>389</v>
      </c>
      <c r="C102" s="705"/>
      <c r="D102" s="464" t="s">
        <v>1091</v>
      </c>
      <c r="E102" s="514"/>
    </row>
    <row r="103" spans="1:5" ht="27" customHeight="1">
      <c r="A103" s="127">
        <v>340</v>
      </c>
      <c r="B103" s="673" t="s">
        <v>390</v>
      </c>
      <c r="C103" s="674"/>
      <c r="D103" s="464" t="s">
        <v>140</v>
      </c>
      <c r="E103" s="522"/>
    </row>
    <row r="104" spans="1:5" ht="17.25" customHeight="1">
      <c r="A104" s="130">
        <v>341</v>
      </c>
      <c r="B104" s="704" t="s">
        <v>391</v>
      </c>
      <c r="C104" s="705"/>
      <c r="D104" s="464" t="s">
        <v>1092</v>
      </c>
      <c r="E104" s="514"/>
    </row>
    <row r="105" spans="1:5" ht="17.25" customHeight="1">
      <c r="A105" s="130">
        <v>342</v>
      </c>
      <c r="B105" s="704" t="s">
        <v>392</v>
      </c>
      <c r="C105" s="705"/>
      <c r="D105" s="464" t="s">
        <v>1093</v>
      </c>
      <c r="E105" s="514"/>
    </row>
    <row r="106" spans="1:5" ht="17.25" customHeight="1">
      <c r="A106" s="130">
        <v>343</v>
      </c>
      <c r="B106" s="704" t="s">
        <v>2000</v>
      </c>
      <c r="C106" s="705"/>
      <c r="D106" s="464" t="s">
        <v>1094</v>
      </c>
      <c r="E106" s="514"/>
    </row>
    <row r="107" spans="1:5" ht="17.25" customHeight="1">
      <c r="A107" s="130">
        <v>344</v>
      </c>
      <c r="B107" s="704" t="s">
        <v>393</v>
      </c>
      <c r="C107" s="705"/>
      <c r="D107" s="464" t="s">
        <v>1095</v>
      </c>
      <c r="E107" s="514"/>
    </row>
    <row r="108" spans="1:5" ht="17.25" customHeight="1">
      <c r="A108" s="130">
        <v>345</v>
      </c>
      <c r="B108" s="706" t="s">
        <v>2065</v>
      </c>
      <c r="C108" s="707"/>
      <c r="D108" s="464" t="s">
        <v>2066</v>
      </c>
      <c r="E108" s="522"/>
    </row>
    <row r="109" spans="1:5" ht="17.25" customHeight="1">
      <c r="A109" s="127">
        <v>350</v>
      </c>
      <c r="B109" s="673" t="s">
        <v>394</v>
      </c>
      <c r="C109" s="674"/>
      <c r="D109" s="464" t="s">
        <v>141</v>
      </c>
      <c r="E109" s="514"/>
    </row>
    <row r="110" spans="1:5" ht="17.25" customHeight="1">
      <c r="A110" s="130">
        <v>351</v>
      </c>
      <c r="B110" s="704" t="s">
        <v>395</v>
      </c>
      <c r="C110" s="705"/>
      <c r="D110" s="464" t="s">
        <v>1096</v>
      </c>
      <c r="E110" s="522"/>
    </row>
    <row r="111" spans="1:5" ht="17.25" customHeight="1">
      <c r="A111" s="127">
        <v>360</v>
      </c>
      <c r="B111" s="673" t="s">
        <v>396</v>
      </c>
      <c r="C111" s="674"/>
      <c r="D111" s="464" t="s">
        <v>1097</v>
      </c>
      <c r="E111" s="514"/>
    </row>
    <row r="112" spans="1:5" ht="17.25" customHeight="1">
      <c r="A112" s="130">
        <v>361</v>
      </c>
      <c r="B112" s="704" t="s">
        <v>397</v>
      </c>
      <c r="C112" s="705"/>
      <c r="D112" s="464" t="s">
        <v>1098</v>
      </c>
      <c r="E112" s="514"/>
    </row>
    <row r="113" spans="1:5" ht="17.25" customHeight="1">
      <c r="A113" s="130">
        <v>362</v>
      </c>
      <c r="B113" s="704" t="s">
        <v>2001</v>
      </c>
      <c r="C113" s="705"/>
      <c r="D113" s="464" t="s">
        <v>1099</v>
      </c>
      <c r="E113" s="514"/>
    </row>
    <row r="114" spans="1:5" ht="17.25" customHeight="1">
      <c r="A114" s="130">
        <v>363</v>
      </c>
      <c r="B114" s="704" t="s">
        <v>398</v>
      </c>
      <c r="C114" s="705"/>
      <c r="D114" s="464" t="s">
        <v>1100</v>
      </c>
      <c r="E114" s="514"/>
    </row>
    <row r="115" spans="1:5" ht="17.25" customHeight="1">
      <c r="A115" s="130">
        <v>364</v>
      </c>
      <c r="B115" s="704" t="s">
        <v>399</v>
      </c>
      <c r="C115" s="705"/>
      <c r="D115" s="464" t="s">
        <v>1101</v>
      </c>
      <c r="E115" s="522"/>
    </row>
    <row r="116" spans="1:5" ht="17.25" customHeight="1">
      <c r="A116" s="127">
        <v>370</v>
      </c>
      <c r="B116" s="673" t="s">
        <v>400</v>
      </c>
      <c r="C116" s="674"/>
      <c r="D116" s="464" t="s">
        <v>1102</v>
      </c>
      <c r="E116" s="514"/>
    </row>
    <row r="117" spans="1:5" ht="17.25" customHeight="1">
      <c r="A117" s="130">
        <v>371</v>
      </c>
      <c r="B117" s="704" t="s">
        <v>401</v>
      </c>
      <c r="C117" s="705"/>
      <c r="D117" s="464" t="s">
        <v>1103</v>
      </c>
      <c r="E117" s="514"/>
    </row>
    <row r="118" spans="1:5" ht="17.25" customHeight="1">
      <c r="A118" s="130">
        <v>372</v>
      </c>
      <c r="B118" s="704" t="s">
        <v>402</v>
      </c>
      <c r="C118" s="705"/>
      <c r="D118" s="464" t="s">
        <v>1104</v>
      </c>
      <c r="E118" s="514"/>
    </row>
    <row r="119" spans="1:5" ht="35.25" customHeight="1">
      <c r="A119" s="129"/>
      <c r="B119" s="708" t="s">
        <v>1385</v>
      </c>
      <c r="C119" s="709"/>
      <c r="D119" s="467" t="s">
        <v>143</v>
      </c>
      <c r="E119" s="523"/>
    </row>
    <row r="120" spans="1:5" ht="17.25" customHeight="1">
      <c r="A120" s="127">
        <v>310</v>
      </c>
      <c r="B120" s="673" t="s">
        <v>353</v>
      </c>
      <c r="C120" s="674"/>
      <c r="D120" s="468" t="s">
        <v>144</v>
      </c>
      <c r="E120" s="522"/>
    </row>
    <row r="121" spans="1:5" ht="17.25" customHeight="1">
      <c r="A121" s="130" t="s">
        <v>354</v>
      </c>
      <c r="B121" s="704" t="s">
        <v>355</v>
      </c>
      <c r="C121" s="705"/>
      <c r="D121" s="468" t="s">
        <v>1105</v>
      </c>
      <c r="E121" s="514"/>
    </row>
    <row r="122" spans="1:5" ht="17.25" customHeight="1">
      <c r="A122" s="130" t="s">
        <v>356</v>
      </c>
      <c r="B122" s="704" t="s">
        <v>357</v>
      </c>
      <c r="C122" s="705"/>
      <c r="D122" s="468" t="s">
        <v>1106</v>
      </c>
      <c r="E122" s="514"/>
    </row>
    <row r="123" spans="1:5" ht="17.25" customHeight="1">
      <c r="A123" s="130" t="s">
        <v>358</v>
      </c>
      <c r="B123" s="704" t="s">
        <v>359</v>
      </c>
      <c r="C123" s="705"/>
      <c r="D123" s="468" t="s">
        <v>1107</v>
      </c>
      <c r="E123" s="514"/>
    </row>
    <row r="124" spans="1:5" ht="17.25" customHeight="1">
      <c r="A124" s="130" t="s">
        <v>360</v>
      </c>
      <c r="B124" s="704" t="s">
        <v>361</v>
      </c>
      <c r="C124" s="705"/>
      <c r="D124" s="468" t="s">
        <v>1108</v>
      </c>
      <c r="E124" s="514"/>
    </row>
    <row r="125" spans="1:5" ht="17.25" customHeight="1">
      <c r="A125" s="130" t="s">
        <v>362</v>
      </c>
      <c r="B125" s="704" t="s">
        <v>363</v>
      </c>
      <c r="C125" s="705"/>
      <c r="D125" s="468" t="s">
        <v>1109</v>
      </c>
      <c r="E125" s="514"/>
    </row>
    <row r="126" spans="1:5" ht="17.25" customHeight="1">
      <c r="A126" s="130" t="s">
        <v>364</v>
      </c>
      <c r="B126" s="704" t="s">
        <v>2067</v>
      </c>
      <c r="C126" s="705"/>
      <c r="D126" s="468" t="s">
        <v>1110</v>
      </c>
      <c r="E126" s="514"/>
    </row>
    <row r="127" spans="1:5" ht="17.25" customHeight="1">
      <c r="A127" s="130" t="s">
        <v>366</v>
      </c>
      <c r="B127" s="704" t="s">
        <v>367</v>
      </c>
      <c r="C127" s="705"/>
      <c r="D127" s="468" t="s">
        <v>1111</v>
      </c>
      <c r="E127" s="514"/>
    </row>
    <row r="128" spans="1:5" ht="17.25" customHeight="1">
      <c r="A128" s="130" t="s">
        <v>368</v>
      </c>
      <c r="B128" s="704" t="s">
        <v>369</v>
      </c>
      <c r="C128" s="705"/>
      <c r="D128" s="468" t="s">
        <v>1112</v>
      </c>
      <c r="E128" s="514"/>
    </row>
    <row r="129" spans="1:5" ht="17.25" customHeight="1">
      <c r="A129" s="130" t="s">
        <v>370</v>
      </c>
      <c r="B129" s="704" t="s">
        <v>2064</v>
      </c>
      <c r="C129" s="705"/>
      <c r="D129" s="468" t="s">
        <v>1113</v>
      </c>
      <c r="E129" s="514"/>
    </row>
    <row r="130" spans="1:5" ht="17.25" customHeight="1">
      <c r="A130" s="127">
        <v>320</v>
      </c>
      <c r="B130" s="673" t="s">
        <v>2068</v>
      </c>
      <c r="C130" s="674"/>
      <c r="D130" s="464" t="s">
        <v>145</v>
      </c>
      <c r="E130" s="522"/>
    </row>
    <row r="131" spans="1:5" ht="17.25" customHeight="1">
      <c r="A131" s="130" t="s">
        <v>376</v>
      </c>
      <c r="B131" s="704" t="s">
        <v>2070</v>
      </c>
      <c r="C131" s="705"/>
      <c r="D131" s="464" t="s">
        <v>1114</v>
      </c>
      <c r="E131" s="514"/>
    </row>
    <row r="132" spans="1:5" ht="17.25" customHeight="1">
      <c r="A132" s="130" t="s">
        <v>377</v>
      </c>
      <c r="B132" s="704" t="s">
        <v>378</v>
      </c>
      <c r="C132" s="705"/>
      <c r="D132" s="464" t="s">
        <v>1115</v>
      </c>
      <c r="E132" s="514"/>
    </row>
    <row r="133" spans="1:5" ht="17.25" customHeight="1">
      <c r="A133" s="130" t="s">
        <v>379</v>
      </c>
      <c r="B133" s="704" t="s">
        <v>1999</v>
      </c>
      <c r="C133" s="705"/>
      <c r="D133" s="464" t="s">
        <v>1116</v>
      </c>
      <c r="E133" s="514"/>
    </row>
    <row r="134" spans="1:5" ht="17.25" customHeight="1">
      <c r="A134" s="127">
        <v>330</v>
      </c>
      <c r="B134" s="673" t="s">
        <v>380</v>
      </c>
      <c r="C134" s="674"/>
      <c r="D134" s="464" t="s">
        <v>146</v>
      </c>
      <c r="E134" s="522"/>
    </row>
    <row r="135" spans="1:5" ht="17.25" customHeight="1">
      <c r="A135" s="130">
        <v>331</v>
      </c>
      <c r="B135" s="704" t="s">
        <v>381</v>
      </c>
      <c r="C135" s="705"/>
      <c r="D135" s="464" t="s">
        <v>1117</v>
      </c>
      <c r="E135" s="514"/>
    </row>
    <row r="136" spans="1:5" ht="17.25" customHeight="1">
      <c r="A136" s="130">
        <v>332</v>
      </c>
      <c r="B136" s="704" t="s">
        <v>382</v>
      </c>
      <c r="C136" s="705"/>
      <c r="D136" s="464" t="s">
        <v>1118</v>
      </c>
      <c r="E136" s="514"/>
    </row>
    <row r="137" spans="1:5" ht="17.25" customHeight="1">
      <c r="A137" s="130">
        <v>333</v>
      </c>
      <c r="B137" s="704" t="s">
        <v>383</v>
      </c>
      <c r="C137" s="705"/>
      <c r="D137" s="464" t="s">
        <v>1119</v>
      </c>
      <c r="E137" s="514"/>
    </row>
    <row r="138" spans="1:5" ht="17.25" customHeight="1">
      <c r="A138" s="130">
        <v>334</v>
      </c>
      <c r="B138" s="704" t="s">
        <v>384</v>
      </c>
      <c r="C138" s="705"/>
      <c r="D138" s="464" t="s">
        <v>1120</v>
      </c>
      <c r="E138" s="514"/>
    </row>
    <row r="139" spans="1:5" ht="17.25" customHeight="1">
      <c r="A139" s="130">
        <v>335</v>
      </c>
      <c r="B139" s="704" t="s">
        <v>385</v>
      </c>
      <c r="C139" s="705"/>
      <c r="D139" s="464" t="s">
        <v>1121</v>
      </c>
      <c r="E139" s="514"/>
    </row>
    <row r="140" spans="1:5" ht="17.25" customHeight="1">
      <c r="A140" s="130">
        <v>336</v>
      </c>
      <c r="B140" s="704" t="s">
        <v>386</v>
      </c>
      <c r="C140" s="705"/>
      <c r="D140" s="464" t="s">
        <v>1122</v>
      </c>
      <c r="E140" s="514"/>
    </row>
    <row r="141" spans="1:5" ht="17.25" customHeight="1">
      <c r="A141" s="130">
        <v>337</v>
      </c>
      <c r="B141" s="704" t="s">
        <v>387</v>
      </c>
      <c r="C141" s="705"/>
      <c r="D141" s="464" t="s">
        <v>1123</v>
      </c>
      <c r="E141" s="514"/>
    </row>
    <row r="142" spans="1:5" ht="17.25" customHeight="1">
      <c r="A142" s="130">
        <v>338</v>
      </c>
      <c r="B142" s="704" t="s">
        <v>388</v>
      </c>
      <c r="C142" s="705"/>
      <c r="D142" s="464" t="s">
        <v>1124</v>
      </c>
      <c r="E142" s="514"/>
    </row>
    <row r="143" spans="1:5" ht="17.25" customHeight="1">
      <c r="A143" s="130">
        <v>339</v>
      </c>
      <c r="B143" s="704" t="s">
        <v>389</v>
      </c>
      <c r="C143" s="705"/>
      <c r="D143" s="464" t="s">
        <v>1125</v>
      </c>
      <c r="E143" s="514"/>
    </row>
    <row r="144" spans="1:5" ht="27" customHeight="1">
      <c r="A144" s="127">
        <v>340</v>
      </c>
      <c r="B144" s="673" t="s">
        <v>390</v>
      </c>
      <c r="C144" s="674"/>
      <c r="D144" s="464" t="s">
        <v>147</v>
      </c>
      <c r="E144" s="522"/>
    </row>
    <row r="145" spans="1:5" ht="17.25" customHeight="1">
      <c r="A145" s="130">
        <v>341</v>
      </c>
      <c r="B145" s="704" t="s">
        <v>391</v>
      </c>
      <c r="C145" s="705"/>
      <c r="D145" s="464" t="s">
        <v>1126</v>
      </c>
      <c r="E145" s="514"/>
    </row>
    <row r="146" spans="1:5" ht="17.25" customHeight="1">
      <c r="A146" s="130">
        <v>342</v>
      </c>
      <c r="B146" s="704" t="s">
        <v>392</v>
      </c>
      <c r="C146" s="705"/>
      <c r="D146" s="464" t="s">
        <v>1127</v>
      </c>
      <c r="E146" s="514"/>
    </row>
    <row r="147" spans="1:5" ht="17.25" customHeight="1">
      <c r="A147" s="130">
        <v>343</v>
      </c>
      <c r="B147" s="704" t="s">
        <v>1491</v>
      </c>
      <c r="C147" s="705"/>
      <c r="D147" s="464" t="s">
        <v>1128</v>
      </c>
      <c r="E147" s="514"/>
    </row>
    <row r="148" spans="1:5" ht="17.25" customHeight="1">
      <c r="A148" s="130">
        <v>344</v>
      </c>
      <c r="B148" s="704" t="s">
        <v>2000</v>
      </c>
      <c r="C148" s="705"/>
      <c r="D148" s="464" t="s">
        <v>1129</v>
      </c>
      <c r="E148" s="514"/>
    </row>
    <row r="149" spans="1:5" ht="17.25" customHeight="1">
      <c r="A149" s="130">
        <v>345</v>
      </c>
      <c r="B149" s="706" t="s">
        <v>2071</v>
      </c>
      <c r="C149" s="707"/>
      <c r="D149" s="464" t="s">
        <v>2072</v>
      </c>
      <c r="E149" s="522"/>
    </row>
    <row r="150" spans="1:5" ht="17.25" customHeight="1">
      <c r="A150" s="127">
        <v>35</v>
      </c>
      <c r="B150" s="673" t="s">
        <v>394</v>
      </c>
      <c r="C150" s="674"/>
      <c r="D150" s="464" t="s">
        <v>1130</v>
      </c>
      <c r="E150" s="514"/>
    </row>
    <row r="151" spans="1:5" ht="17.25" customHeight="1">
      <c r="A151" s="130">
        <v>351</v>
      </c>
      <c r="B151" s="704" t="s">
        <v>395</v>
      </c>
      <c r="C151" s="705"/>
      <c r="D151" s="464" t="s">
        <v>1131</v>
      </c>
      <c r="E151" s="522"/>
    </row>
    <row r="152" spans="1:5" ht="17.25" customHeight="1">
      <c r="A152" s="127">
        <v>36</v>
      </c>
      <c r="B152" s="673" t="s">
        <v>396</v>
      </c>
      <c r="C152" s="674"/>
      <c r="D152" s="464" t="s">
        <v>1132</v>
      </c>
      <c r="E152" s="514"/>
    </row>
    <row r="153" spans="1:5" ht="17.25" customHeight="1">
      <c r="A153" s="130">
        <v>361</v>
      </c>
      <c r="B153" s="704" t="s">
        <v>397</v>
      </c>
      <c r="C153" s="705"/>
      <c r="D153" s="464" t="s">
        <v>1133</v>
      </c>
      <c r="E153" s="514"/>
    </row>
    <row r="154" spans="1:5" ht="17.25" customHeight="1">
      <c r="A154" s="130">
        <v>362</v>
      </c>
      <c r="B154" s="704" t="s">
        <v>2001</v>
      </c>
      <c r="C154" s="705"/>
      <c r="D154" s="464" t="s">
        <v>1134</v>
      </c>
      <c r="E154" s="514"/>
    </row>
    <row r="155" spans="1:5" ht="17.25" customHeight="1">
      <c r="A155" s="130">
        <v>363</v>
      </c>
      <c r="B155" s="704" t="s">
        <v>398</v>
      </c>
      <c r="C155" s="705"/>
      <c r="D155" s="464" t="s">
        <v>1135</v>
      </c>
      <c r="E155" s="514"/>
    </row>
    <row r="156" spans="1:5" ht="17.25" customHeight="1">
      <c r="A156" s="130">
        <v>364</v>
      </c>
      <c r="B156" s="704" t="s">
        <v>399</v>
      </c>
      <c r="C156" s="705"/>
      <c r="D156" s="464" t="s">
        <v>1136</v>
      </c>
      <c r="E156" s="522"/>
    </row>
    <row r="157" spans="1:5" ht="17.25" customHeight="1">
      <c r="A157" s="127">
        <v>37</v>
      </c>
      <c r="B157" s="673" t="s">
        <v>400</v>
      </c>
      <c r="C157" s="674"/>
      <c r="D157" s="464" t="s">
        <v>1137</v>
      </c>
      <c r="E157" s="514"/>
    </row>
    <row r="158" spans="1:5" ht="17.25" customHeight="1">
      <c r="A158" s="130">
        <v>371</v>
      </c>
      <c r="B158" s="704" t="s">
        <v>401</v>
      </c>
      <c r="C158" s="705"/>
      <c r="D158" s="464" t="s">
        <v>1138</v>
      </c>
      <c r="E158" s="514"/>
    </row>
    <row r="159" spans="1:5" ht="17.25" customHeight="1">
      <c r="A159" s="130">
        <v>372</v>
      </c>
      <c r="B159" s="704" t="s">
        <v>402</v>
      </c>
      <c r="C159" s="705"/>
      <c r="D159" s="464" t="s">
        <v>1139</v>
      </c>
      <c r="E159" s="514"/>
    </row>
    <row r="160" spans="1:5" ht="21.75" customHeight="1">
      <c r="A160" s="17"/>
      <c r="B160" s="699" t="s">
        <v>2075</v>
      </c>
      <c r="C160" s="700"/>
      <c r="D160" s="461" t="s">
        <v>520</v>
      </c>
      <c r="E160" s="525"/>
    </row>
    <row r="161" spans="1:5" ht="39" customHeight="1">
      <c r="A161" s="500"/>
      <c r="B161" s="710" t="str">
        <f>UPPER("Activitatea financiară (altele decît mijloacele bănești)")</f>
        <v>ACTIVITATEA FINANCIARĂ (ALTELE DECÎT MIJLOACELE BĂNEȘTI)</v>
      </c>
      <c r="C161" s="711"/>
      <c r="D161" s="466">
        <v>8</v>
      </c>
      <c r="E161" s="516" t="s">
        <v>1513</v>
      </c>
    </row>
    <row r="162" spans="1:5" ht="17.25" customHeight="1">
      <c r="A162" s="129">
        <v>400</v>
      </c>
      <c r="B162" s="708" t="s">
        <v>2080</v>
      </c>
      <c r="C162" s="709"/>
      <c r="D162" s="466" t="s">
        <v>522</v>
      </c>
      <c r="E162" s="514"/>
    </row>
    <row r="163" spans="1:5" ht="17.25" customHeight="1">
      <c r="A163" s="127" t="s">
        <v>405</v>
      </c>
      <c r="B163" s="675" t="s">
        <v>1492</v>
      </c>
      <c r="C163" s="676"/>
      <c r="D163" s="464" t="s">
        <v>1140</v>
      </c>
      <c r="E163" s="522"/>
    </row>
    <row r="164" spans="1:5" ht="17.25" customHeight="1">
      <c r="A164" s="131" t="s">
        <v>1493</v>
      </c>
      <c r="B164" s="704" t="s">
        <v>2076</v>
      </c>
      <c r="C164" s="705"/>
      <c r="D164" s="466" t="s">
        <v>1141</v>
      </c>
      <c r="E164" s="514"/>
    </row>
    <row r="165" spans="1:5" ht="17.25" customHeight="1">
      <c r="A165" s="16" t="s">
        <v>1494</v>
      </c>
      <c r="B165" s="704" t="s">
        <v>2002</v>
      </c>
      <c r="C165" s="705"/>
      <c r="D165" s="466" t="s">
        <v>1142</v>
      </c>
      <c r="E165" s="514"/>
    </row>
    <row r="166" spans="1:5" ht="17.25" customHeight="1">
      <c r="A166" s="16" t="s">
        <v>1495</v>
      </c>
      <c r="B166" s="704" t="s">
        <v>407</v>
      </c>
      <c r="C166" s="705"/>
      <c r="D166" s="466" t="s">
        <v>1143</v>
      </c>
      <c r="E166" s="514"/>
    </row>
    <row r="167" spans="1:5" ht="17.25" customHeight="1">
      <c r="A167" s="16" t="s">
        <v>1496</v>
      </c>
      <c r="B167" s="704" t="s">
        <v>2003</v>
      </c>
      <c r="C167" s="705"/>
      <c r="D167" s="466" t="s">
        <v>1144</v>
      </c>
      <c r="E167" s="514"/>
    </row>
    <row r="168" spans="1:5" ht="17.25" customHeight="1">
      <c r="A168" s="16">
        <v>419</v>
      </c>
      <c r="B168" s="706" t="s">
        <v>2077</v>
      </c>
      <c r="C168" s="707"/>
      <c r="D168" s="466" t="s">
        <v>2078</v>
      </c>
      <c r="E168" s="522"/>
    </row>
    <row r="169" spans="1:5" ht="17.25" customHeight="1">
      <c r="A169" s="127">
        <v>480</v>
      </c>
      <c r="B169" s="675" t="s">
        <v>2079</v>
      </c>
      <c r="C169" s="676"/>
      <c r="D169" s="464" t="s">
        <v>1145</v>
      </c>
      <c r="E169" s="514"/>
    </row>
    <row r="170" spans="1:5" ht="17.25" customHeight="1">
      <c r="A170" s="16">
        <v>483</v>
      </c>
      <c r="B170" s="704" t="s">
        <v>2004</v>
      </c>
      <c r="C170" s="705"/>
      <c r="D170" s="466" t="s">
        <v>1146</v>
      </c>
      <c r="E170" s="514"/>
    </row>
    <row r="171" spans="1:5" ht="17.25" customHeight="1">
      <c r="A171" s="16">
        <v>484</v>
      </c>
      <c r="B171" s="704" t="s">
        <v>2005</v>
      </c>
      <c r="C171" s="705"/>
      <c r="D171" s="466" t="s">
        <v>1147</v>
      </c>
      <c r="E171" s="514"/>
    </row>
    <row r="172" spans="1:5" ht="17.25" customHeight="1">
      <c r="A172" s="16">
        <v>485</v>
      </c>
      <c r="B172" s="704" t="s">
        <v>1421</v>
      </c>
      <c r="C172" s="705"/>
      <c r="D172" s="466" t="s">
        <v>1148</v>
      </c>
      <c r="E172" s="514"/>
    </row>
    <row r="173" spans="1:5" s="46" customFormat="1" ht="17.25" customHeight="1">
      <c r="A173" s="16">
        <v>488</v>
      </c>
      <c r="B173" s="704" t="s">
        <v>1422</v>
      </c>
      <c r="C173" s="705"/>
      <c r="D173" s="466" t="s">
        <v>1149</v>
      </c>
      <c r="E173" s="514"/>
    </row>
    <row r="174" spans="1:5" ht="17.25" customHeight="1">
      <c r="A174" s="501">
        <v>500</v>
      </c>
      <c r="B174" s="708" t="s">
        <v>526</v>
      </c>
      <c r="C174" s="709"/>
      <c r="D174" s="466" t="s">
        <v>338</v>
      </c>
      <c r="E174" s="522"/>
    </row>
    <row r="175" spans="1:5" ht="17.25" customHeight="1">
      <c r="A175" s="127">
        <v>510</v>
      </c>
      <c r="B175" s="673" t="s">
        <v>1431</v>
      </c>
      <c r="C175" s="674"/>
      <c r="D175" s="464" t="s">
        <v>159</v>
      </c>
      <c r="E175" s="514"/>
    </row>
    <row r="176" spans="1:5" ht="17.25" customHeight="1">
      <c r="A176" s="131" t="s">
        <v>1432</v>
      </c>
      <c r="B176" s="704" t="s">
        <v>2007</v>
      </c>
      <c r="C176" s="705"/>
      <c r="D176" s="464" t="s">
        <v>160</v>
      </c>
      <c r="E176" s="514"/>
    </row>
    <row r="177" spans="1:5" ht="17.25" customHeight="1">
      <c r="A177" s="16" t="s">
        <v>1433</v>
      </c>
      <c r="B177" s="704" t="s">
        <v>2002</v>
      </c>
      <c r="C177" s="705"/>
      <c r="D177" s="464" t="s">
        <v>161</v>
      </c>
      <c r="E177" s="514"/>
    </row>
    <row r="178" spans="1:5" ht="17.25" customHeight="1">
      <c r="A178" s="16" t="s">
        <v>1434</v>
      </c>
      <c r="B178" s="704" t="s">
        <v>1435</v>
      </c>
      <c r="C178" s="705"/>
      <c r="D178" s="464" t="s">
        <v>162</v>
      </c>
      <c r="E178" s="522"/>
    </row>
    <row r="179" spans="1:5" ht="17.25" customHeight="1">
      <c r="A179" s="16">
        <v>519</v>
      </c>
      <c r="B179" s="706" t="s">
        <v>2081</v>
      </c>
      <c r="C179" s="707"/>
      <c r="D179" s="464" t="s">
        <v>2014</v>
      </c>
      <c r="E179" s="514"/>
    </row>
    <row r="180" spans="1:5" ht="17.25" customHeight="1">
      <c r="A180" s="588">
        <v>580</v>
      </c>
      <c r="B180" s="675" t="s">
        <v>1437</v>
      </c>
      <c r="C180" s="676"/>
      <c r="D180" s="464" t="s">
        <v>164</v>
      </c>
      <c r="E180" s="514"/>
    </row>
    <row r="181" spans="1:5" ht="17.25" customHeight="1">
      <c r="A181" s="16">
        <v>583</v>
      </c>
      <c r="B181" s="704" t="s">
        <v>2008</v>
      </c>
      <c r="C181" s="705"/>
      <c r="D181" s="464" t="s">
        <v>165</v>
      </c>
      <c r="E181" s="514"/>
    </row>
    <row r="182" spans="1:5" ht="17.25" customHeight="1">
      <c r="A182" s="16">
        <v>584</v>
      </c>
      <c r="B182" s="704" t="s">
        <v>2005</v>
      </c>
      <c r="C182" s="705"/>
      <c r="D182" s="464" t="s">
        <v>166</v>
      </c>
      <c r="E182" s="514"/>
    </row>
    <row r="183" spans="1:5" ht="17.25" customHeight="1">
      <c r="A183" s="16">
        <v>588</v>
      </c>
      <c r="B183" s="704" t="s">
        <v>1438</v>
      </c>
      <c r="C183" s="705"/>
      <c r="D183" s="464" t="s">
        <v>167</v>
      </c>
      <c r="E183" s="514"/>
    </row>
    <row r="184" spans="1:5" ht="22.5" customHeight="1">
      <c r="A184" s="17"/>
      <c r="B184" s="699" t="s">
        <v>2082</v>
      </c>
      <c r="C184" s="700"/>
      <c r="D184" s="466" t="s">
        <v>523</v>
      </c>
      <c r="E184" s="514"/>
    </row>
    <row r="185" spans="1:5" s="18" customFormat="1" ht="37.5" customHeight="1">
      <c r="A185" s="502"/>
      <c r="B185" s="702" t="s">
        <v>2083</v>
      </c>
      <c r="C185" s="703"/>
      <c r="D185" s="466" t="s">
        <v>169</v>
      </c>
      <c r="E185" s="514"/>
    </row>
    <row r="186" spans="1:5" s="18" customFormat="1" ht="17.25" customHeight="1">
      <c r="A186" s="503"/>
      <c r="B186" s="722" t="s">
        <v>2084</v>
      </c>
      <c r="C186" s="723"/>
      <c r="D186" s="466" t="s">
        <v>170</v>
      </c>
      <c r="E186" s="514"/>
    </row>
    <row r="187" spans="1:5" s="18" customFormat="1" ht="17.25" customHeight="1" thickBot="1">
      <c r="A187" s="504"/>
      <c r="B187" s="724" t="s">
        <v>2085</v>
      </c>
      <c r="C187" s="725"/>
      <c r="D187" s="469" t="s">
        <v>171</v>
      </c>
      <c r="E187" s="526"/>
    </row>
    <row r="188" spans="4:5" ht="15.75" customHeight="1">
      <c r="D188" s="47"/>
      <c r="E188" s="49"/>
    </row>
    <row r="189" spans="4:5" ht="15.75" customHeight="1">
      <c r="D189" s="47"/>
      <c r="E189" s="49"/>
    </row>
    <row r="190" spans="4:5" ht="15.75" customHeight="1">
      <c r="D190" s="47"/>
      <c r="E190" s="49"/>
    </row>
    <row r="191" spans="1:5" ht="18" customHeight="1">
      <c r="A191" s="112" t="s">
        <v>1490</v>
      </c>
      <c r="B191" s="113"/>
      <c r="E191" s="49"/>
    </row>
    <row r="192" spans="1:5" ht="12.75" customHeight="1">
      <c r="A192" s="112"/>
      <c r="B192" s="113"/>
      <c r="E192" s="49"/>
    </row>
    <row r="193" spans="1:5" ht="15.75">
      <c r="A193" s="9"/>
      <c r="B193" s="258" t="s">
        <v>1019</v>
      </c>
      <c r="C193" s="259"/>
      <c r="D193" s="386"/>
      <c r="E193" s="517"/>
    </row>
    <row r="194" spans="1:5" ht="15.75">
      <c r="A194" s="9"/>
      <c r="B194" s="230"/>
      <c r="C194" s="232" t="s">
        <v>1020</v>
      </c>
      <c r="D194" s="449"/>
      <c r="E194" s="518" t="s">
        <v>1021</v>
      </c>
    </row>
    <row r="195" spans="1:5" ht="18.75" customHeight="1">
      <c r="A195" s="9"/>
      <c r="B195" s="258" t="s">
        <v>1022</v>
      </c>
      <c r="C195" s="259"/>
      <c r="D195" s="386"/>
      <c r="E195" s="517"/>
    </row>
    <row r="196" spans="1:5" ht="18" customHeight="1">
      <c r="A196" s="9"/>
      <c r="B196" s="230"/>
      <c r="C196" s="232" t="s">
        <v>1020</v>
      </c>
      <c r="D196" s="449"/>
      <c r="E196" s="231" t="s">
        <v>1021</v>
      </c>
    </row>
    <row r="197" spans="1:5" ht="18" customHeight="1">
      <c r="A197" s="9"/>
      <c r="B197" s="258" t="s">
        <v>1023</v>
      </c>
      <c r="C197" s="259"/>
      <c r="D197" s="386"/>
      <c r="E197" s="260"/>
    </row>
    <row r="198" spans="2:5" ht="17.25" customHeight="1">
      <c r="B198" s="230"/>
      <c r="C198" s="232" t="s">
        <v>1020</v>
      </c>
      <c r="D198" s="449"/>
      <c r="E198" s="231" t="s">
        <v>1021</v>
      </c>
    </row>
    <row r="199" spans="1:6" ht="17.25" customHeight="1">
      <c r="A199" s="24"/>
      <c r="B199" s="28"/>
      <c r="C199" s="28"/>
      <c r="D199" s="29"/>
      <c r="E199" s="29"/>
      <c r="F199" s="27"/>
    </row>
    <row r="200" spans="1:6" ht="17.25" customHeight="1">
      <c r="A200" s="24"/>
      <c r="B200" s="28"/>
      <c r="C200" s="28"/>
      <c r="D200" s="29"/>
      <c r="E200" s="29"/>
      <c r="F200" s="27"/>
    </row>
    <row r="201" spans="1:6" ht="17.25" customHeight="1">
      <c r="A201" s="24"/>
      <c r="B201" s="28"/>
      <c r="C201" s="28"/>
      <c r="D201" s="29"/>
      <c r="E201" s="29"/>
      <c r="F201" s="27"/>
    </row>
    <row r="202" spans="1:6" ht="17.25" customHeight="1">
      <c r="A202" s="24"/>
      <c r="B202" s="28"/>
      <c r="C202" s="28"/>
      <c r="D202" s="29"/>
      <c r="E202" s="29"/>
      <c r="F202" s="27"/>
    </row>
    <row r="203" spans="1:6" ht="17.25" customHeight="1">
      <c r="A203" s="24"/>
      <c r="B203" s="28"/>
      <c r="C203" s="28"/>
      <c r="D203" s="29"/>
      <c r="E203" s="29"/>
      <c r="F203" s="27"/>
    </row>
    <row r="204" spans="1:6" ht="17.25" customHeight="1">
      <c r="A204" s="24"/>
      <c r="B204" s="28"/>
      <c r="C204" s="28"/>
      <c r="D204" s="29"/>
      <c r="E204" s="29"/>
      <c r="F204" s="27"/>
    </row>
    <row r="205" spans="1:6" ht="17.25" customHeight="1">
      <c r="A205" s="24"/>
      <c r="B205" s="28"/>
      <c r="C205" s="28"/>
      <c r="D205" s="29"/>
      <c r="E205" s="29"/>
      <c r="F205" s="27"/>
    </row>
    <row r="206" spans="1:6" ht="17.25" customHeight="1">
      <c r="A206" s="24"/>
      <c r="B206" s="28"/>
      <c r="C206" s="28"/>
      <c r="D206" s="29"/>
      <c r="E206" s="29"/>
      <c r="F206" s="27"/>
    </row>
    <row r="207" spans="1:6" ht="17.25" customHeight="1">
      <c r="A207" s="24"/>
      <c r="B207" s="28"/>
      <c r="C207" s="28"/>
      <c r="D207" s="29"/>
      <c r="E207" s="29"/>
      <c r="F207" s="27"/>
    </row>
    <row r="208" spans="1:6" ht="17.25" customHeight="1">
      <c r="A208" s="24"/>
      <c r="B208" s="28"/>
      <c r="C208" s="28"/>
      <c r="D208" s="29"/>
      <c r="E208" s="29"/>
      <c r="F208" s="27"/>
    </row>
    <row r="209" spans="1:6" ht="17.25" customHeight="1">
      <c r="A209" s="24"/>
      <c r="B209" s="28"/>
      <c r="C209" s="28"/>
      <c r="D209" s="29"/>
      <c r="E209" s="29"/>
      <c r="F209" s="27"/>
    </row>
    <row r="210" spans="1:6" ht="17.25" customHeight="1">
      <c r="A210" s="85"/>
      <c r="B210" s="86" t="s">
        <v>572</v>
      </c>
      <c r="C210" s="85" t="s">
        <v>599</v>
      </c>
      <c r="D210" s="85"/>
      <c r="E210" s="85"/>
      <c r="F210" s="85"/>
    </row>
    <row r="211" spans="1:6" ht="17.25" customHeight="1">
      <c r="A211" s="85"/>
      <c r="B211" s="86" t="s">
        <v>574</v>
      </c>
      <c r="C211" s="85" t="s">
        <v>997</v>
      </c>
      <c r="D211" s="85"/>
      <c r="E211" s="85"/>
      <c r="F211" s="85"/>
    </row>
    <row r="212" spans="1:6" ht="17.25" customHeight="1">
      <c r="A212" s="85"/>
      <c r="B212" s="86" t="s">
        <v>577</v>
      </c>
      <c r="C212" s="85" t="s">
        <v>998</v>
      </c>
      <c r="D212" s="85"/>
      <c r="E212" s="85"/>
      <c r="F212" s="85"/>
    </row>
    <row r="213" spans="1:6" ht="17.25" customHeight="1">
      <c r="A213" s="85"/>
      <c r="B213" s="86" t="s">
        <v>579</v>
      </c>
      <c r="C213" s="85" t="s">
        <v>1778</v>
      </c>
      <c r="D213" s="85"/>
      <c r="E213" s="85"/>
      <c r="F213" s="85"/>
    </row>
    <row r="214" spans="1:6" ht="17.25" customHeight="1">
      <c r="A214" s="85"/>
      <c r="B214" s="86" t="s">
        <v>581</v>
      </c>
      <c r="C214" s="85" t="s">
        <v>589</v>
      </c>
      <c r="D214" s="85"/>
      <c r="E214" s="85"/>
      <c r="F214" s="85"/>
    </row>
    <row r="215" spans="1:6" ht="17.25" customHeight="1">
      <c r="A215" s="24"/>
      <c r="B215" s="28"/>
      <c r="C215" s="618" t="s">
        <v>583</v>
      </c>
      <c r="D215" s="619"/>
      <c r="E215" s="619"/>
      <c r="F215" s="619"/>
    </row>
    <row r="216" ht="17.25" customHeight="1">
      <c r="D216" s="11"/>
    </row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</sheetData>
  <sheetProtection/>
  <mergeCells count="186">
    <mergeCell ref="D3:E3"/>
    <mergeCell ref="D2:E2"/>
    <mergeCell ref="B34:C34"/>
    <mergeCell ref="B59:C59"/>
    <mergeCell ref="B60:C60"/>
    <mergeCell ref="B61:C61"/>
    <mergeCell ref="B38:C38"/>
    <mergeCell ref="B47:C47"/>
    <mergeCell ref="B48:C48"/>
    <mergeCell ref="B49:C49"/>
    <mergeCell ref="B118:C118"/>
    <mergeCell ref="B159:C159"/>
    <mergeCell ref="B182:C182"/>
    <mergeCell ref="B74:C74"/>
    <mergeCell ref="B56:C56"/>
    <mergeCell ref="B57:C57"/>
    <mergeCell ref="B68:C68"/>
    <mergeCell ref="B69:C69"/>
    <mergeCell ref="B70:C70"/>
    <mergeCell ref="B58:C58"/>
    <mergeCell ref="B183:C183"/>
    <mergeCell ref="B186:C186"/>
    <mergeCell ref="B187:C187"/>
    <mergeCell ref="B161:C161"/>
    <mergeCell ref="B120:C120"/>
    <mergeCell ref="B121:C121"/>
    <mergeCell ref="B126:C126"/>
    <mergeCell ref="B127:C127"/>
    <mergeCell ref="B139:C139"/>
    <mergeCell ref="B130:C130"/>
    <mergeCell ref="B42:C42"/>
    <mergeCell ref="B43:C43"/>
    <mergeCell ref="B39:C39"/>
    <mergeCell ref="B40:C40"/>
    <mergeCell ref="B24:C24"/>
    <mergeCell ref="B25:C25"/>
    <mergeCell ref="B32:C32"/>
    <mergeCell ref="B33:C33"/>
    <mergeCell ref="B35:C35"/>
    <mergeCell ref="B41:C41"/>
    <mergeCell ref="B36:C36"/>
    <mergeCell ref="B30:C30"/>
    <mergeCell ref="B31:C31"/>
    <mergeCell ref="B37:C37"/>
    <mergeCell ref="B18:C18"/>
    <mergeCell ref="B19:C19"/>
    <mergeCell ref="B20:C20"/>
    <mergeCell ref="B16:C16"/>
    <mergeCell ref="B75:C75"/>
    <mergeCell ref="B160:C160"/>
    <mergeCell ref="B27:C27"/>
    <mergeCell ref="B22:C22"/>
    <mergeCell ref="B28:C28"/>
    <mergeCell ref="B29:C29"/>
    <mergeCell ref="B71:C71"/>
    <mergeCell ref="B50:C50"/>
    <mergeCell ref="B51:C51"/>
    <mergeCell ref="C8:D8"/>
    <mergeCell ref="C9:D9"/>
    <mergeCell ref="C10:D10"/>
    <mergeCell ref="B13:C13"/>
    <mergeCell ref="B23:C23"/>
    <mergeCell ref="B26:C26"/>
    <mergeCell ref="B14:C14"/>
    <mergeCell ref="B21:C21"/>
    <mergeCell ref="B17:C17"/>
    <mergeCell ref="B15:C15"/>
    <mergeCell ref="B44:C44"/>
    <mergeCell ref="B45:C45"/>
    <mergeCell ref="B54:C54"/>
    <mergeCell ref="B55:C55"/>
    <mergeCell ref="B52:C52"/>
    <mergeCell ref="B67:C67"/>
    <mergeCell ref="B53:C53"/>
    <mergeCell ref="B62:C62"/>
    <mergeCell ref="B63:C63"/>
    <mergeCell ref="B46:C46"/>
    <mergeCell ref="B64:C64"/>
    <mergeCell ref="B65:C65"/>
    <mergeCell ref="B66:C66"/>
    <mergeCell ref="B72:C72"/>
    <mergeCell ref="B86:C86"/>
    <mergeCell ref="B87:C87"/>
    <mergeCell ref="B76:C76"/>
    <mergeCell ref="B77:C77"/>
    <mergeCell ref="B78:C78"/>
    <mergeCell ref="B79:C79"/>
    <mergeCell ref="B80:C80"/>
    <mergeCell ref="B81:C81"/>
    <mergeCell ref="B73:C73"/>
    <mergeCell ref="B94:C94"/>
    <mergeCell ref="B95:C95"/>
    <mergeCell ref="B82:C82"/>
    <mergeCell ref="B83:C83"/>
    <mergeCell ref="B84:C84"/>
    <mergeCell ref="B85:C85"/>
    <mergeCell ref="B88:C88"/>
    <mergeCell ref="B89:C89"/>
    <mergeCell ref="B90:C90"/>
    <mergeCell ref="B91:C91"/>
    <mergeCell ref="B92:C92"/>
    <mergeCell ref="B93:C93"/>
    <mergeCell ref="B110:C110"/>
    <mergeCell ref="B96:C96"/>
    <mergeCell ref="B97:C97"/>
    <mergeCell ref="B98:C98"/>
    <mergeCell ref="B99:C99"/>
    <mergeCell ref="B111:C111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28:C128"/>
    <mergeCell ref="B129:C129"/>
    <mergeCell ref="B123:C123"/>
    <mergeCell ref="B112:C112"/>
    <mergeCell ref="B113:C113"/>
    <mergeCell ref="B114:C114"/>
    <mergeCell ref="B115:C115"/>
    <mergeCell ref="B116:C116"/>
    <mergeCell ref="B117:C117"/>
    <mergeCell ref="B119:C119"/>
    <mergeCell ref="B122:C122"/>
    <mergeCell ref="B136:C136"/>
    <mergeCell ref="B137:C137"/>
    <mergeCell ref="B138:C138"/>
    <mergeCell ref="B134:C134"/>
    <mergeCell ref="B135:C135"/>
    <mergeCell ref="B124:C124"/>
    <mergeCell ref="B125:C125"/>
    <mergeCell ref="B131:C131"/>
    <mergeCell ref="B132:C132"/>
    <mergeCell ref="B133:C133"/>
    <mergeCell ref="B140:C140"/>
    <mergeCell ref="B141:C141"/>
    <mergeCell ref="B158:C158"/>
    <mergeCell ref="B142:C142"/>
    <mergeCell ref="B143:C143"/>
    <mergeCell ref="B148:C148"/>
    <mergeCell ref="B149:C149"/>
    <mergeCell ref="B150:C150"/>
    <mergeCell ref="B151:C151"/>
    <mergeCell ref="B152:C152"/>
    <mergeCell ref="B162:C162"/>
    <mergeCell ref="B144:C144"/>
    <mergeCell ref="B145:C145"/>
    <mergeCell ref="B146:C146"/>
    <mergeCell ref="B147:C147"/>
    <mergeCell ref="B154:C154"/>
    <mergeCell ref="B155:C155"/>
    <mergeCell ref="B156:C156"/>
    <mergeCell ref="B153:C153"/>
    <mergeCell ref="B157:C157"/>
    <mergeCell ref="B163:C163"/>
    <mergeCell ref="B172:C172"/>
    <mergeCell ref="B164:C164"/>
    <mergeCell ref="B165:C165"/>
    <mergeCell ref="B166:C166"/>
    <mergeCell ref="B167:C167"/>
    <mergeCell ref="B168:C168"/>
    <mergeCell ref="B169:C169"/>
    <mergeCell ref="B176:C176"/>
    <mergeCell ref="B170:C170"/>
    <mergeCell ref="B171:C171"/>
    <mergeCell ref="B177:C177"/>
    <mergeCell ref="B178:C178"/>
    <mergeCell ref="B179:C179"/>
    <mergeCell ref="B173:C173"/>
    <mergeCell ref="B174:C174"/>
    <mergeCell ref="B175:C175"/>
    <mergeCell ref="D4:E4"/>
    <mergeCell ref="B184:C184"/>
    <mergeCell ref="C215:F215"/>
    <mergeCell ref="B3:C3"/>
    <mergeCell ref="B5:C5"/>
    <mergeCell ref="B4:C4"/>
    <mergeCell ref="B6:C6"/>
    <mergeCell ref="B180:C180"/>
    <mergeCell ref="B185:C185"/>
    <mergeCell ref="B181:C181"/>
  </mergeCells>
  <conditionalFormatting sqref="E187 A185:A187 B119 D119:E119 B78 D78:E7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78" r:id="rId2"/>
  <headerFooter scaleWithDoc="0" alignWithMargins="0">
    <oddFooter>&amp;R&amp;P din &amp;N</oddFooter>
  </headerFooter>
  <rowBreaks count="1" manualBreakCount="1">
    <brk id="54" min="1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104"/>
  <sheetViews>
    <sheetView view="pageBreakPreview" zoomScale="85" zoomScaleSheetLayoutView="85" zoomScalePageLayoutView="0" workbookViewId="0" topLeftCell="A1">
      <selection activeCell="Y14" sqref="Y14"/>
    </sheetView>
  </sheetViews>
  <sheetFormatPr defaultColWidth="9.00390625" defaultRowHeight="12.75"/>
  <cols>
    <col min="1" max="1" width="32.75390625" style="117" customWidth="1"/>
    <col min="2" max="2" width="7.375" style="117" customWidth="1"/>
    <col min="3" max="3" width="7.75390625" style="117" customWidth="1"/>
    <col min="4" max="6" width="3.125" style="117" customWidth="1"/>
    <col min="7" max="10" width="3.125" style="117" bestFit="1" customWidth="1"/>
    <col min="11" max="11" width="11.25390625" style="117" customWidth="1"/>
    <col min="12" max="12" width="10.625" style="117" customWidth="1"/>
    <col min="13" max="13" width="11.375" style="117" customWidth="1"/>
    <col min="14" max="14" width="11.75390625" style="117" customWidth="1"/>
    <col min="15" max="15" width="10.75390625" style="117" customWidth="1"/>
    <col min="16" max="16" width="9.125" style="117" customWidth="1"/>
    <col min="17" max="17" width="9.75390625" style="117" customWidth="1"/>
    <col min="18" max="18" width="11.375" style="117" customWidth="1"/>
    <col min="19" max="16384" width="9.125" style="117" customWidth="1"/>
  </cols>
  <sheetData>
    <row r="1" spans="17:19" ht="15.75">
      <c r="Q1" s="41"/>
      <c r="S1" s="63" t="s">
        <v>1990</v>
      </c>
    </row>
    <row r="2" spans="16:18" ht="15">
      <c r="P2" s="726" t="s">
        <v>341</v>
      </c>
      <c r="Q2" s="726"/>
      <c r="R2" s="726"/>
    </row>
    <row r="3" spans="16:18" ht="15">
      <c r="P3" s="726" t="s">
        <v>2300</v>
      </c>
      <c r="Q3" s="726"/>
      <c r="R3" s="726"/>
    </row>
    <row r="4" spans="16:18" ht="15">
      <c r="P4" s="726" t="s">
        <v>2323</v>
      </c>
      <c r="Q4" s="726"/>
      <c r="R4" s="726"/>
    </row>
    <row r="5" spans="1:2" ht="15">
      <c r="A5" s="133"/>
      <c r="B5" s="133"/>
    </row>
    <row r="6" spans="1:19" ht="15">
      <c r="A6" s="729" t="s">
        <v>40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</row>
    <row r="7" spans="1:19" ht="15">
      <c r="A7" s="729" t="s">
        <v>1497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</row>
    <row r="8" spans="1:19" ht="15">
      <c r="A8" s="730" t="s">
        <v>553</v>
      </c>
      <c r="B8" s="730"/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  <c r="S8" s="730"/>
    </row>
    <row r="9" spans="1:2" ht="15">
      <c r="A9" s="134"/>
      <c r="B9" s="134"/>
    </row>
    <row r="10" spans="1:2" ht="15.75" thickBot="1">
      <c r="A10" s="135"/>
      <c r="B10" s="135"/>
    </row>
    <row r="11" spans="1:19" ht="15.75" thickBot="1">
      <c r="A11" s="136"/>
      <c r="B11" s="136"/>
      <c r="R11" s="135"/>
      <c r="S11" s="137" t="s">
        <v>1498</v>
      </c>
    </row>
    <row r="12" spans="1:19" ht="15.75" thickBot="1">
      <c r="A12" s="138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448" t="s">
        <v>538</v>
      </c>
      <c r="S12" s="137"/>
    </row>
    <row r="13" spans="1:19" ht="15.75" thickBot="1">
      <c r="A13" s="138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448" t="s">
        <v>542</v>
      </c>
      <c r="S13" s="140"/>
    </row>
    <row r="14" spans="1:19" ht="15.75" thickBot="1">
      <c r="A14" s="138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448" t="s">
        <v>543</v>
      </c>
      <c r="S14" s="141"/>
    </row>
    <row r="15" spans="1:19" ht="15.75" thickBot="1">
      <c r="A15" s="138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448" t="s">
        <v>1010</v>
      </c>
      <c r="S15" s="141"/>
    </row>
    <row r="16" spans="1:19" ht="15.75" thickBot="1">
      <c r="A16" s="138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448" t="s">
        <v>1011</v>
      </c>
      <c r="S16" s="141"/>
    </row>
    <row r="17" spans="1:19" ht="15.75" customHeight="1" hidden="1" thickBot="1">
      <c r="A17" s="138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5"/>
      <c r="S17" s="141"/>
    </row>
    <row r="18" spans="1:19" ht="15.75" customHeight="1" hidden="1" thickBot="1">
      <c r="A18" s="138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5"/>
      <c r="S18" s="141"/>
    </row>
    <row r="19" spans="1:19" ht="15.75" customHeight="1" hidden="1" thickBot="1">
      <c r="A19" s="138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5"/>
      <c r="S19" s="141"/>
    </row>
    <row r="20" spans="1:19" ht="15">
      <c r="A20" s="142"/>
      <c r="B20" s="142"/>
      <c r="R20" s="135"/>
      <c r="S20" s="143"/>
    </row>
    <row r="21" spans="1:18" ht="15.75" thickBot="1">
      <c r="A21" s="132" t="s">
        <v>1499</v>
      </c>
      <c r="B21" s="132"/>
      <c r="Q21" s="732" t="s">
        <v>343</v>
      </c>
      <c r="R21" s="732"/>
    </row>
    <row r="22" spans="1:19" ht="35.25" customHeight="1" thickBot="1">
      <c r="A22" s="731" t="s">
        <v>345</v>
      </c>
      <c r="B22" s="733" t="s">
        <v>584</v>
      </c>
      <c r="C22" s="731" t="s">
        <v>1001</v>
      </c>
      <c r="D22" s="733" t="s">
        <v>1006</v>
      </c>
      <c r="E22" s="733" t="s">
        <v>1007</v>
      </c>
      <c r="F22" s="733" t="s">
        <v>1005</v>
      </c>
      <c r="G22" s="733" t="s">
        <v>549</v>
      </c>
      <c r="H22" s="733" t="s">
        <v>550</v>
      </c>
      <c r="I22" s="733" t="s">
        <v>551</v>
      </c>
      <c r="J22" s="733" t="s">
        <v>552</v>
      </c>
      <c r="K22" s="731" t="s">
        <v>1986</v>
      </c>
      <c r="L22" s="731" t="s">
        <v>1501</v>
      </c>
      <c r="M22" s="731" t="s">
        <v>1502</v>
      </c>
      <c r="N22" s="731" t="s">
        <v>1503</v>
      </c>
      <c r="O22" s="731" t="s">
        <v>1504</v>
      </c>
      <c r="P22" s="731" t="s">
        <v>1505</v>
      </c>
      <c r="Q22" s="731"/>
      <c r="R22" s="731" t="s">
        <v>1506</v>
      </c>
      <c r="S22" s="731"/>
    </row>
    <row r="23" spans="1:19" ht="15.75" thickBot="1">
      <c r="A23" s="731"/>
      <c r="B23" s="734"/>
      <c r="C23" s="731"/>
      <c r="D23" s="734"/>
      <c r="E23" s="734"/>
      <c r="F23" s="734"/>
      <c r="G23" s="734"/>
      <c r="H23" s="734"/>
      <c r="I23" s="734"/>
      <c r="J23" s="734"/>
      <c r="K23" s="731"/>
      <c r="L23" s="731"/>
      <c r="M23" s="731"/>
      <c r="N23" s="731"/>
      <c r="O23" s="731"/>
      <c r="P23" s="731" t="s">
        <v>1507</v>
      </c>
      <c r="Q23" s="731" t="s">
        <v>1508</v>
      </c>
      <c r="R23" s="731" t="s">
        <v>1507</v>
      </c>
      <c r="S23" s="731" t="s">
        <v>1508</v>
      </c>
    </row>
    <row r="24" spans="1:19" ht="15" customHeight="1" thickBot="1">
      <c r="A24" s="731"/>
      <c r="B24" s="734"/>
      <c r="C24" s="731"/>
      <c r="D24" s="734"/>
      <c r="E24" s="734"/>
      <c r="F24" s="734"/>
      <c r="G24" s="734"/>
      <c r="H24" s="734"/>
      <c r="I24" s="734"/>
      <c r="J24" s="734"/>
      <c r="K24" s="731"/>
      <c r="L24" s="731"/>
      <c r="M24" s="731"/>
      <c r="N24" s="731"/>
      <c r="O24" s="731"/>
      <c r="P24" s="731"/>
      <c r="Q24" s="731"/>
      <c r="R24" s="731"/>
      <c r="S24" s="731"/>
    </row>
    <row r="25" spans="1:19" ht="30.75" customHeight="1" thickBot="1">
      <c r="A25" s="731"/>
      <c r="B25" s="735"/>
      <c r="C25" s="731"/>
      <c r="D25" s="735"/>
      <c r="E25" s="735"/>
      <c r="F25" s="735"/>
      <c r="G25" s="735"/>
      <c r="H25" s="735"/>
      <c r="I25" s="735"/>
      <c r="J25" s="735"/>
      <c r="K25" s="731"/>
      <c r="L25" s="731"/>
      <c r="M25" s="731"/>
      <c r="N25" s="731"/>
      <c r="O25" s="731"/>
      <c r="P25" s="731"/>
      <c r="Q25" s="731"/>
      <c r="R25" s="731"/>
      <c r="S25" s="731"/>
    </row>
    <row r="26" spans="1:19" ht="42.75" customHeight="1" thickBot="1">
      <c r="A26" s="144">
        <v>1</v>
      </c>
      <c r="B26" s="144">
        <v>2</v>
      </c>
      <c r="C26" s="144">
        <v>3</v>
      </c>
      <c r="D26" s="144">
        <v>4</v>
      </c>
      <c r="E26" s="144">
        <v>5</v>
      </c>
      <c r="F26" s="144">
        <v>6</v>
      </c>
      <c r="G26" s="144">
        <v>7</v>
      </c>
      <c r="H26" s="144">
        <v>8</v>
      </c>
      <c r="I26" s="144">
        <v>9</v>
      </c>
      <c r="J26" s="144">
        <v>10</v>
      </c>
      <c r="K26" s="144">
        <v>11</v>
      </c>
      <c r="L26" s="144">
        <v>12</v>
      </c>
      <c r="M26" s="144">
        <v>13</v>
      </c>
      <c r="N26" s="144">
        <v>14</v>
      </c>
      <c r="O26" s="144">
        <v>15</v>
      </c>
      <c r="P26" s="144" t="s">
        <v>1008</v>
      </c>
      <c r="Q26" s="144" t="s">
        <v>1009</v>
      </c>
      <c r="R26" s="144">
        <v>18</v>
      </c>
      <c r="S26" s="144">
        <v>19</v>
      </c>
    </row>
    <row r="27" spans="1:19" ht="15">
      <c r="A27" s="145" t="s">
        <v>1509</v>
      </c>
      <c r="B27" s="146"/>
      <c r="C27" s="470">
        <v>1</v>
      </c>
      <c r="D27" s="147"/>
      <c r="E27" s="147"/>
      <c r="F27" s="147"/>
      <c r="G27" s="147"/>
      <c r="H27" s="147"/>
      <c r="I27" s="147"/>
      <c r="J27" s="147"/>
      <c r="K27" s="148"/>
      <c r="L27" s="148"/>
      <c r="M27" s="147"/>
      <c r="N27" s="147"/>
      <c r="O27" s="147"/>
      <c r="P27" s="149"/>
      <c r="Q27" s="149"/>
      <c r="R27" s="149"/>
      <c r="S27" s="150"/>
    </row>
    <row r="28" spans="1:19" ht="15">
      <c r="A28" s="151" t="s">
        <v>1512</v>
      </c>
      <c r="B28" s="152"/>
      <c r="C28" s="471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4"/>
    </row>
    <row r="29" spans="1:19" ht="15">
      <c r="A29" s="151"/>
      <c r="B29" s="152"/>
      <c r="C29" s="472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6"/>
    </row>
    <row r="30" spans="1:19" ht="15">
      <c r="A30" s="151"/>
      <c r="B30" s="152"/>
      <c r="C30" s="471"/>
      <c r="D30" s="153"/>
      <c r="E30" s="153"/>
      <c r="F30" s="153"/>
      <c r="G30" s="153"/>
      <c r="H30" s="153"/>
      <c r="I30" s="153"/>
      <c r="J30" s="153"/>
      <c r="K30" s="155"/>
      <c r="L30" s="155"/>
      <c r="M30" s="155"/>
      <c r="N30" s="155"/>
      <c r="O30" s="155"/>
      <c r="P30" s="155"/>
      <c r="Q30" s="155"/>
      <c r="R30" s="155"/>
      <c r="S30" s="156"/>
    </row>
    <row r="31" spans="1:19" ht="15">
      <c r="A31" s="151"/>
      <c r="B31" s="152"/>
      <c r="C31" s="471"/>
      <c r="D31" s="153"/>
      <c r="E31" s="153"/>
      <c r="F31" s="153"/>
      <c r="G31" s="153"/>
      <c r="H31" s="153"/>
      <c r="I31" s="153"/>
      <c r="J31" s="153"/>
      <c r="K31" s="155"/>
      <c r="L31" s="155"/>
      <c r="M31" s="155"/>
      <c r="N31" s="155"/>
      <c r="O31" s="157"/>
      <c r="P31" s="157"/>
      <c r="Q31" s="157"/>
      <c r="R31" s="157"/>
      <c r="S31" s="158"/>
    </row>
    <row r="32" spans="1:19" ht="15">
      <c r="A32" s="151"/>
      <c r="B32" s="152"/>
      <c r="C32" s="471"/>
      <c r="D32" s="153"/>
      <c r="E32" s="153"/>
      <c r="F32" s="153"/>
      <c r="G32" s="153"/>
      <c r="H32" s="153"/>
      <c r="I32" s="153"/>
      <c r="J32" s="153"/>
      <c r="K32" s="155"/>
      <c r="L32" s="155"/>
      <c r="M32" s="155"/>
      <c r="N32" s="155"/>
      <c r="O32" s="155"/>
      <c r="P32" s="157"/>
      <c r="Q32" s="157"/>
      <c r="R32" s="157"/>
      <c r="S32" s="158"/>
    </row>
    <row r="33" spans="1:19" ht="15">
      <c r="A33" s="151"/>
      <c r="B33" s="152"/>
      <c r="C33" s="472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7"/>
      <c r="Q33" s="157"/>
      <c r="R33" s="157"/>
      <c r="S33" s="158"/>
    </row>
    <row r="34" spans="1:19" ht="15">
      <c r="A34" s="151"/>
      <c r="B34" s="152"/>
      <c r="C34" s="472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7"/>
      <c r="Q34" s="157"/>
      <c r="R34" s="157"/>
      <c r="S34" s="158"/>
    </row>
    <row r="35" spans="1:19" ht="15">
      <c r="A35" s="151"/>
      <c r="B35" s="152"/>
      <c r="C35" s="472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7"/>
      <c r="Q35" s="157"/>
      <c r="R35" s="157"/>
      <c r="S35" s="158"/>
    </row>
    <row r="36" spans="1:19" ht="15">
      <c r="A36" s="159" t="s">
        <v>1511</v>
      </c>
      <c r="B36" s="160"/>
      <c r="C36" s="473">
        <v>2</v>
      </c>
      <c r="D36" s="161"/>
      <c r="E36" s="161"/>
      <c r="F36" s="161"/>
      <c r="G36" s="161"/>
      <c r="H36" s="161"/>
      <c r="I36" s="161"/>
      <c r="J36" s="161"/>
      <c r="K36" s="153"/>
      <c r="L36" s="153"/>
      <c r="M36" s="153"/>
      <c r="N36" s="153"/>
      <c r="O36" s="153"/>
      <c r="P36" s="153"/>
      <c r="Q36" s="153"/>
      <c r="R36" s="153"/>
      <c r="S36" s="154"/>
    </row>
    <row r="37" spans="1:19" ht="15">
      <c r="A37" s="151" t="s">
        <v>1512</v>
      </c>
      <c r="B37" s="152"/>
      <c r="C37" s="472"/>
      <c r="D37" s="155"/>
      <c r="E37" s="155"/>
      <c r="F37" s="155"/>
      <c r="G37" s="155"/>
      <c r="H37" s="155"/>
      <c r="I37" s="155"/>
      <c r="J37" s="155"/>
      <c r="K37" s="153"/>
      <c r="L37" s="153"/>
      <c r="M37" s="153"/>
      <c r="N37" s="153"/>
      <c r="O37" s="153"/>
      <c r="P37" s="153"/>
      <c r="Q37" s="153"/>
      <c r="R37" s="153"/>
      <c r="S37" s="154"/>
    </row>
    <row r="38" spans="1:19" ht="15">
      <c r="A38" s="151"/>
      <c r="B38" s="152"/>
      <c r="C38" s="471"/>
      <c r="D38" s="153"/>
      <c r="E38" s="153"/>
      <c r="F38" s="153"/>
      <c r="G38" s="153"/>
      <c r="H38" s="153"/>
      <c r="I38" s="153"/>
      <c r="J38" s="153"/>
      <c r="K38" s="155"/>
      <c r="L38" s="155"/>
      <c r="M38" s="155"/>
      <c r="N38" s="155"/>
      <c r="O38" s="155"/>
      <c r="P38" s="155"/>
      <c r="Q38" s="155"/>
      <c r="R38" s="155"/>
      <c r="S38" s="156"/>
    </row>
    <row r="39" spans="1:19" ht="24.75" customHeight="1">
      <c r="A39" s="151"/>
      <c r="B39" s="152"/>
      <c r="C39" s="471"/>
      <c r="D39" s="153"/>
      <c r="E39" s="153"/>
      <c r="F39" s="153"/>
      <c r="G39" s="153"/>
      <c r="H39" s="153"/>
      <c r="I39" s="153"/>
      <c r="J39" s="153"/>
      <c r="K39" s="155"/>
      <c r="L39" s="155"/>
      <c r="M39" s="155"/>
      <c r="N39" s="155"/>
      <c r="O39" s="155"/>
      <c r="P39" s="155"/>
      <c r="Q39" s="155"/>
      <c r="R39" s="155"/>
      <c r="S39" s="156"/>
    </row>
    <row r="40" spans="1:19" ht="15">
      <c r="A40" s="151"/>
      <c r="B40" s="152"/>
      <c r="C40" s="471"/>
      <c r="D40" s="153"/>
      <c r="E40" s="153"/>
      <c r="F40" s="153"/>
      <c r="G40" s="153"/>
      <c r="H40" s="153"/>
      <c r="I40" s="153"/>
      <c r="J40" s="153"/>
      <c r="K40" s="155"/>
      <c r="L40" s="155"/>
      <c r="M40" s="155"/>
      <c r="N40" s="155"/>
      <c r="O40" s="155"/>
      <c r="P40" s="155"/>
      <c r="Q40" s="155"/>
      <c r="R40" s="155"/>
      <c r="S40" s="156"/>
    </row>
    <row r="41" spans="1:19" ht="15">
      <c r="A41" s="151"/>
      <c r="B41" s="152"/>
      <c r="C41" s="472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6"/>
    </row>
    <row r="42" spans="1:19" s="166" customFormat="1" ht="15">
      <c r="A42" s="162" t="s">
        <v>1152</v>
      </c>
      <c r="B42" s="163"/>
      <c r="C42" s="471" t="s">
        <v>1150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64" t="s">
        <v>1513</v>
      </c>
      <c r="Q42" s="164" t="s">
        <v>1513</v>
      </c>
      <c r="R42" s="164" t="s">
        <v>1513</v>
      </c>
      <c r="S42" s="165" t="s">
        <v>1513</v>
      </c>
    </row>
    <row r="43" spans="1:19" ht="15">
      <c r="A43" s="151"/>
      <c r="B43" s="152"/>
      <c r="C43" s="472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6"/>
    </row>
    <row r="44" spans="1:19" ht="15">
      <c r="A44" s="159" t="s">
        <v>1514</v>
      </c>
      <c r="B44" s="160"/>
      <c r="C44" s="473">
        <v>4</v>
      </c>
      <c r="D44" s="161"/>
      <c r="E44" s="161"/>
      <c r="F44" s="161"/>
      <c r="G44" s="161"/>
      <c r="H44" s="161"/>
      <c r="I44" s="161"/>
      <c r="J44" s="155"/>
      <c r="K44" s="155"/>
      <c r="L44" s="155"/>
      <c r="M44" s="155"/>
      <c r="N44" s="155"/>
      <c r="O44" s="155"/>
      <c r="P44" s="155"/>
      <c r="Q44" s="155"/>
      <c r="R44" s="155"/>
      <c r="S44" s="156"/>
    </row>
    <row r="45" spans="1:19" ht="15">
      <c r="A45" s="151" t="s">
        <v>1512</v>
      </c>
      <c r="B45" s="152"/>
      <c r="C45" s="472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</row>
    <row r="46" spans="1:19" ht="15">
      <c r="A46" s="151"/>
      <c r="B46" s="152"/>
      <c r="C46" s="472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6"/>
    </row>
    <row r="47" spans="1:19" ht="15">
      <c r="A47" s="151"/>
      <c r="B47" s="152"/>
      <c r="C47" s="472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21">
      <c r="A48" s="159" t="s">
        <v>1515</v>
      </c>
      <c r="B48" s="160"/>
      <c r="C48" s="471" t="s">
        <v>1151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64" t="s">
        <v>1513</v>
      </c>
      <c r="Q48" s="164" t="s">
        <v>1513</v>
      </c>
      <c r="R48" s="164" t="s">
        <v>1513</v>
      </c>
      <c r="S48" s="165" t="s">
        <v>1513</v>
      </c>
    </row>
    <row r="49" spans="1:19" ht="15">
      <c r="A49" s="151"/>
      <c r="B49" s="152"/>
      <c r="C49" s="472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6"/>
    </row>
    <row r="50" spans="1:19" ht="15">
      <c r="A50" s="151"/>
      <c r="B50" s="152"/>
      <c r="C50" s="472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</row>
    <row r="51" spans="1:19" ht="15">
      <c r="A51" s="159" t="s">
        <v>527</v>
      </c>
      <c r="B51" s="160"/>
      <c r="C51" s="473">
        <v>6</v>
      </c>
      <c r="D51" s="161"/>
      <c r="E51" s="161"/>
      <c r="F51" s="161"/>
      <c r="G51" s="161"/>
      <c r="H51" s="161"/>
      <c r="I51" s="161"/>
      <c r="J51" s="155"/>
      <c r="K51" s="155"/>
      <c r="L51" s="155"/>
      <c r="M51" s="155"/>
      <c r="N51" s="155"/>
      <c r="O51" s="155"/>
      <c r="P51" s="157" t="s">
        <v>1513</v>
      </c>
      <c r="Q51" s="157" t="s">
        <v>1513</v>
      </c>
      <c r="R51" s="157" t="s">
        <v>1513</v>
      </c>
      <c r="S51" s="158" t="s">
        <v>1513</v>
      </c>
    </row>
    <row r="52" spans="1:19" ht="15">
      <c r="A52" s="151"/>
      <c r="B52" s="152"/>
      <c r="C52" s="472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6"/>
    </row>
    <row r="53" spans="1:19" ht="15">
      <c r="A53" s="151"/>
      <c r="B53" s="152"/>
      <c r="C53" s="472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6"/>
    </row>
    <row r="54" spans="1:19" ht="15">
      <c r="A54" s="159" t="s">
        <v>1516</v>
      </c>
      <c r="B54" s="160"/>
      <c r="C54" s="473">
        <v>7</v>
      </c>
      <c r="D54" s="161"/>
      <c r="E54" s="161"/>
      <c r="F54" s="161"/>
      <c r="G54" s="161"/>
      <c r="H54" s="161"/>
      <c r="I54" s="161"/>
      <c r="J54" s="155"/>
      <c r="K54" s="164"/>
      <c r="L54" s="155"/>
      <c r="M54" s="155"/>
      <c r="N54" s="155"/>
      <c r="O54" s="155"/>
      <c r="P54" s="157" t="s">
        <v>1513</v>
      </c>
      <c r="Q54" s="157" t="s">
        <v>1513</v>
      </c>
      <c r="R54" s="157" t="s">
        <v>1513</v>
      </c>
      <c r="S54" s="158" t="s">
        <v>1513</v>
      </c>
    </row>
    <row r="55" spans="1:19" ht="15">
      <c r="A55" s="151"/>
      <c r="B55" s="152"/>
      <c r="C55" s="472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6"/>
    </row>
    <row r="56" spans="1:19" ht="15">
      <c r="A56" s="159" t="s">
        <v>1517</v>
      </c>
      <c r="B56" s="160"/>
      <c r="C56" s="473">
        <v>8</v>
      </c>
      <c r="D56" s="161"/>
      <c r="E56" s="161"/>
      <c r="F56" s="161"/>
      <c r="G56" s="161"/>
      <c r="H56" s="161"/>
      <c r="I56" s="161"/>
      <c r="J56" s="155"/>
      <c r="K56" s="155"/>
      <c r="L56" s="155"/>
      <c r="M56" s="155"/>
      <c r="N56" s="155"/>
      <c r="O56" s="155"/>
      <c r="P56" s="157" t="s">
        <v>1513</v>
      </c>
      <c r="Q56" s="157" t="s">
        <v>1513</v>
      </c>
      <c r="R56" s="157" t="s">
        <v>1513</v>
      </c>
      <c r="S56" s="158" t="s">
        <v>1513</v>
      </c>
    </row>
    <row r="57" spans="1:19" ht="15">
      <c r="A57" s="159" t="s">
        <v>1518</v>
      </c>
      <c r="B57" s="160"/>
      <c r="C57" s="473">
        <v>9</v>
      </c>
      <c r="D57" s="161"/>
      <c r="E57" s="161"/>
      <c r="F57" s="161"/>
      <c r="G57" s="161"/>
      <c r="H57" s="161"/>
      <c r="I57" s="161"/>
      <c r="J57" s="161"/>
      <c r="K57" s="167"/>
      <c r="L57" s="167"/>
      <c r="M57" s="167"/>
      <c r="N57" s="167"/>
      <c r="O57" s="167"/>
      <c r="P57" s="168" t="s">
        <v>1513</v>
      </c>
      <c r="Q57" s="168" t="s">
        <v>1513</v>
      </c>
      <c r="R57" s="168" t="s">
        <v>1513</v>
      </c>
      <c r="S57" s="169" t="s">
        <v>1513</v>
      </c>
    </row>
    <row r="58" spans="1:19" ht="15.75" thickBot="1">
      <c r="A58" s="170" t="s">
        <v>1519</v>
      </c>
      <c r="B58" s="171"/>
      <c r="C58" s="474">
        <v>10</v>
      </c>
      <c r="D58" s="172"/>
      <c r="E58" s="172"/>
      <c r="F58" s="172"/>
      <c r="G58" s="172"/>
      <c r="H58" s="172"/>
      <c r="I58" s="172"/>
      <c r="J58" s="172"/>
      <c r="K58" s="173"/>
      <c r="L58" s="173"/>
      <c r="M58" s="173"/>
      <c r="N58" s="173"/>
      <c r="O58" s="173"/>
      <c r="P58" s="174" t="s">
        <v>1513</v>
      </c>
      <c r="Q58" s="174" t="s">
        <v>1513</v>
      </c>
      <c r="R58" s="174" t="s">
        <v>1513</v>
      </c>
      <c r="S58" s="175" t="s">
        <v>1513</v>
      </c>
    </row>
    <row r="59" spans="1:2" ht="15">
      <c r="A59" s="176"/>
      <c r="B59" s="176"/>
    </row>
    <row r="60" spans="1:2" ht="15">
      <c r="A60" s="176"/>
      <c r="B60" s="176"/>
    </row>
    <row r="61" spans="1:2" ht="15">
      <c r="A61" s="176"/>
      <c r="B61" s="176"/>
    </row>
    <row r="62" spans="1:2" ht="15">
      <c r="A62" s="177"/>
      <c r="B62" s="177"/>
    </row>
    <row r="63" spans="1:9" ht="15">
      <c r="A63" s="19" t="s">
        <v>1463</v>
      </c>
      <c r="B63" s="19"/>
      <c r="C63" s="3"/>
      <c r="D63" s="3"/>
      <c r="E63" s="3"/>
      <c r="F63" s="3"/>
      <c r="G63" s="3"/>
      <c r="H63" s="3"/>
      <c r="I63" s="3"/>
    </row>
    <row r="64" spans="1:9" ht="15">
      <c r="A64" s="2"/>
      <c r="B64" s="2"/>
      <c r="C64" s="177"/>
      <c r="D64" s="177"/>
      <c r="E64" s="177"/>
      <c r="F64" s="177"/>
      <c r="G64" s="177"/>
      <c r="H64" s="177"/>
      <c r="I64" s="177"/>
    </row>
    <row r="65" spans="1:17" ht="25.5" customHeight="1">
      <c r="A65" s="2"/>
      <c r="B65" s="2"/>
      <c r="C65" s="727" t="s">
        <v>1019</v>
      </c>
      <c r="D65" s="727"/>
      <c r="E65" s="727"/>
      <c r="F65" s="727"/>
      <c r="G65" s="727"/>
      <c r="H65" s="727"/>
      <c r="I65" s="727"/>
      <c r="J65" s="727"/>
      <c r="K65" s="178"/>
      <c r="L65" s="178"/>
      <c r="O65" s="178"/>
      <c r="P65" s="178"/>
      <c r="Q65" s="178"/>
    </row>
    <row r="66" spans="1:17" ht="15">
      <c r="A66" s="2"/>
      <c r="B66" s="2"/>
      <c r="C66" s="21"/>
      <c r="D66" s="21"/>
      <c r="E66" s="21"/>
      <c r="F66" s="21"/>
      <c r="G66" s="21"/>
      <c r="H66" s="21"/>
      <c r="I66" s="21"/>
      <c r="K66" s="728" t="s">
        <v>1464</v>
      </c>
      <c r="L66" s="728"/>
      <c r="O66" s="728" t="s">
        <v>1465</v>
      </c>
      <c r="P66" s="728"/>
      <c r="Q66" s="728"/>
    </row>
    <row r="67" spans="1:17" ht="25.5" customHeight="1">
      <c r="A67" s="2"/>
      <c r="B67" s="2"/>
      <c r="C67" s="727" t="s">
        <v>1022</v>
      </c>
      <c r="D67" s="727"/>
      <c r="E67" s="727"/>
      <c r="F67" s="727"/>
      <c r="G67" s="727"/>
      <c r="H67" s="727"/>
      <c r="I67" s="727"/>
      <c r="J67" s="727"/>
      <c r="K67" s="178"/>
      <c r="L67" s="178"/>
      <c r="O67" s="178"/>
      <c r="P67" s="178"/>
      <c r="Q67" s="178"/>
    </row>
    <row r="68" spans="1:17" ht="15">
      <c r="A68" s="2"/>
      <c r="B68" s="2"/>
      <c r="C68" s="1"/>
      <c r="D68" s="1"/>
      <c r="E68" s="1"/>
      <c r="F68" s="1"/>
      <c r="G68" s="1"/>
      <c r="H68" s="1"/>
      <c r="I68" s="1"/>
      <c r="K68" s="728" t="s">
        <v>1464</v>
      </c>
      <c r="L68" s="728"/>
      <c r="O68" s="728" t="s">
        <v>1465</v>
      </c>
      <c r="P68" s="728"/>
      <c r="Q68" s="728"/>
    </row>
    <row r="69" spans="1:17" ht="15">
      <c r="A69" s="2"/>
      <c r="B69" s="2"/>
      <c r="C69" s="727" t="s">
        <v>35</v>
      </c>
      <c r="D69" s="727"/>
      <c r="E69" s="727"/>
      <c r="F69" s="727"/>
      <c r="G69" s="727"/>
      <c r="H69" s="727"/>
      <c r="I69" s="727"/>
      <c r="J69" s="727"/>
      <c r="K69" s="178"/>
      <c r="L69" s="178"/>
      <c r="O69" s="178"/>
      <c r="P69" s="178"/>
      <c r="Q69" s="178"/>
    </row>
    <row r="70" spans="1:17" ht="15">
      <c r="A70" s="2"/>
      <c r="B70" s="2"/>
      <c r="C70" s="1"/>
      <c r="D70" s="1"/>
      <c r="E70" s="1"/>
      <c r="F70" s="1"/>
      <c r="G70" s="1"/>
      <c r="H70" s="1"/>
      <c r="I70" s="1"/>
      <c r="K70" s="728" t="s">
        <v>1464</v>
      </c>
      <c r="L70" s="728"/>
      <c r="O70" s="728" t="s">
        <v>1465</v>
      </c>
      <c r="P70" s="728"/>
      <c r="Q70" s="728"/>
    </row>
    <row r="71" spans="1:9" ht="15">
      <c r="A71" s="2"/>
      <c r="B71" s="2"/>
      <c r="C71" s="21" t="s">
        <v>1466</v>
      </c>
      <c r="D71" s="21"/>
      <c r="E71" s="21"/>
      <c r="F71" s="21"/>
      <c r="G71" s="21"/>
      <c r="H71" s="21"/>
      <c r="I71" s="21"/>
    </row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8" spans="1:10" ht="15">
      <c r="A98" s="179" t="s">
        <v>572</v>
      </c>
      <c r="B98" s="179"/>
      <c r="C98" s="85" t="s">
        <v>573</v>
      </c>
      <c r="D98" s="85"/>
      <c r="E98" s="85"/>
      <c r="F98" s="85"/>
      <c r="G98" s="85"/>
      <c r="H98" s="85"/>
      <c r="I98" s="85"/>
      <c r="J98" s="27"/>
    </row>
    <row r="99" spans="1:10" ht="15">
      <c r="A99" s="179" t="s">
        <v>574</v>
      </c>
      <c r="B99" s="179"/>
      <c r="C99" s="85" t="s">
        <v>575</v>
      </c>
      <c r="D99" s="85"/>
      <c r="E99" s="85"/>
      <c r="F99" s="85"/>
      <c r="G99" s="85"/>
      <c r="H99" s="85"/>
      <c r="I99" s="85"/>
      <c r="J99" s="27"/>
    </row>
    <row r="100" spans="1:10" ht="15">
      <c r="A100" s="179"/>
      <c r="B100" s="179"/>
      <c r="C100" s="85" t="s">
        <v>576</v>
      </c>
      <c r="D100" s="85"/>
      <c r="E100" s="85"/>
      <c r="F100" s="85"/>
      <c r="G100" s="85"/>
      <c r="H100" s="85"/>
      <c r="I100" s="85"/>
      <c r="J100" s="27"/>
    </row>
    <row r="101" spans="1:10" ht="15">
      <c r="A101" s="179" t="s">
        <v>577</v>
      </c>
      <c r="B101" s="179"/>
      <c r="C101" s="85" t="s">
        <v>578</v>
      </c>
      <c r="D101" s="85"/>
      <c r="E101" s="85"/>
      <c r="F101" s="85"/>
      <c r="G101" s="85"/>
      <c r="H101" s="85"/>
      <c r="I101" s="85"/>
      <c r="J101" s="27"/>
    </row>
    <row r="102" spans="1:10" ht="15">
      <c r="A102" s="179" t="s">
        <v>579</v>
      </c>
      <c r="B102" s="179"/>
      <c r="C102" s="85" t="s">
        <v>580</v>
      </c>
      <c r="D102" s="85"/>
      <c r="E102" s="85"/>
      <c r="F102" s="85"/>
      <c r="G102" s="85"/>
      <c r="H102" s="85"/>
      <c r="I102" s="85"/>
      <c r="J102" s="27"/>
    </row>
    <row r="103" spans="1:10" ht="15">
      <c r="A103" s="179" t="s">
        <v>581</v>
      </c>
      <c r="B103" s="179"/>
      <c r="C103" s="85" t="s">
        <v>582</v>
      </c>
      <c r="D103" s="85"/>
      <c r="E103" s="85"/>
      <c r="F103" s="85"/>
      <c r="G103" s="85"/>
      <c r="H103" s="85"/>
      <c r="I103" s="85"/>
      <c r="J103" s="27"/>
    </row>
    <row r="104" spans="1:15" ht="15" customHeight="1">
      <c r="A104" s="24"/>
      <c r="B104" s="24"/>
      <c r="C104" s="50" t="s">
        <v>583</v>
      </c>
      <c r="D104" s="50"/>
      <c r="E104" s="50"/>
      <c r="F104" s="50"/>
      <c r="G104" s="119"/>
      <c r="H104" s="119"/>
      <c r="I104" s="119"/>
      <c r="J104" s="119"/>
      <c r="K104" s="119"/>
      <c r="L104" s="119"/>
      <c r="M104" s="119"/>
      <c r="N104" s="119"/>
      <c r="O104" s="119"/>
    </row>
  </sheetData>
  <sheetProtection/>
  <mergeCells count="37">
    <mergeCell ref="P2:R2"/>
    <mergeCell ref="P3:R3"/>
    <mergeCell ref="A22:A25"/>
    <mergeCell ref="L22:L25"/>
    <mergeCell ref="H22:H25"/>
    <mergeCell ref="I22:I25"/>
    <mergeCell ref="B22:B25"/>
    <mergeCell ref="D22:D25"/>
    <mergeCell ref="E22:E25"/>
    <mergeCell ref="F22:F25"/>
    <mergeCell ref="J22:J25"/>
    <mergeCell ref="R22:S22"/>
    <mergeCell ref="P23:P25"/>
    <mergeCell ref="Q23:Q25"/>
    <mergeCell ref="R23:R25"/>
    <mergeCell ref="S23:S25"/>
    <mergeCell ref="O22:O25"/>
    <mergeCell ref="A8:S8"/>
    <mergeCell ref="O66:Q66"/>
    <mergeCell ref="K66:L66"/>
    <mergeCell ref="P22:Q22"/>
    <mergeCell ref="K22:K25"/>
    <mergeCell ref="M22:M25"/>
    <mergeCell ref="N22:N25"/>
    <mergeCell ref="Q21:R21"/>
    <mergeCell ref="C22:C25"/>
    <mergeCell ref="G22:G25"/>
    <mergeCell ref="P4:R4"/>
    <mergeCell ref="C69:J69"/>
    <mergeCell ref="K70:L70"/>
    <mergeCell ref="O70:Q70"/>
    <mergeCell ref="C65:J65"/>
    <mergeCell ref="C67:J67"/>
    <mergeCell ref="K68:L68"/>
    <mergeCell ref="O68:Q68"/>
    <mergeCell ref="A6:S6"/>
    <mergeCell ref="A7:S7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Z52"/>
  <sheetViews>
    <sheetView view="pageBreakPreview" zoomScale="85" zoomScaleNormal="85" zoomScaleSheetLayoutView="85" zoomScalePageLayoutView="0" workbookViewId="0" topLeftCell="A1">
      <selection activeCell="X8" sqref="X8"/>
    </sheetView>
  </sheetViews>
  <sheetFormatPr defaultColWidth="9.00390625" defaultRowHeight="12.75"/>
  <cols>
    <col min="1" max="1" width="1.875" style="182" customWidth="1"/>
    <col min="2" max="2" width="2.25390625" style="182" customWidth="1"/>
    <col min="3" max="3" width="2.00390625" style="182" customWidth="1"/>
    <col min="4" max="4" width="42.25390625" style="182" customWidth="1"/>
    <col min="5" max="5" width="10.375" style="429" customWidth="1"/>
    <col min="6" max="6" width="11.375" style="182" customWidth="1"/>
    <col min="7" max="7" width="8.75390625" style="182" customWidth="1"/>
    <col min="8" max="8" width="11.25390625" style="182" customWidth="1"/>
    <col min="9" max="9" width="10.75390625" style="182" customWidth="1"/>
    <col min="10" max="15" width="9.125" style="182" customWidth="1"/>
    <col min="16" max="16" width="7.625" style="182" customWidth="1"/>
    <col min="17" max="20" width="9.125" style="182" customWidth="1"/>
    <col min="21" max="21" width="12.75390625" style="182" customWidth="1"/>
    <col min="22" max="23" width="9.125" style="182" customWidth="1"/>
    <col min="24" max="24" width="16.00390625" style="182" customWidth="1"/>
    <col min="25" max="16384" width="9.125" style="182" customWidth="1"/>
  </cols>
  <sheetData>
    <row r="1" spans="25:26" ht="15.75">
      <c r="Y1" s="87"/>
      <c r="Z1" s="63" t="s">
        <v>1991</v>
      </c>
    </row>
    <row r="2" spans="1:25" ht="15.75" customHeight="1">
      <c r="A2" s="738" t="s">
        <v>38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40" t="s">
        <v>2299</v>
      </c>
      <c r="Y2" s="740"/>
    </row>
    <row r="3" spans="1:25" ht="15.75" customHeight="1">
      <c r="A3" s="738" t="s">
        <v>531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40" t="s">
        <v>2300</v>
      </c>
      <c r="Y3" s="740"/>
    </row>
    <row r="4" spans="9:25" ht="19.5" customHeight="1">
      <c r="I4" s="430"/>
      <c r="J4" s="430"/>
      <c r="K4" s="430"/>
      <c r="L4" s="430"/>
      <c r="M4" s="430"/>
      <c r="X4" s="740" t="s">
        <v>2323</v>
      </c>
      <c r="Y4" s="740"/>
    </row>
    <row r="5" spans="1:23" ht="15.75" customHeight="1">
      <c r="A5" s="759" t="s">
        <v>2301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</row>
    <row r="6" spans="1:23" ht="15.75">
      <c r="A6" s="630" t="s">
        <v>342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</row>
    <row r="7" spans="5:21" ht="15.75">
      <c r="E7" s="431"/>
      <c r="F7" s="432"/>
      <c r="G7" s="432"/>
      <c r="H7" s="432"/>
      <c r="I7" s="432"/>
      <c r="J7" s="432"/>
      <c r="K7" s="57"/>
      <c r="L7" s="432"/>
      <c r="M7" s="432"/>
      <c r="N7" s="432"/>
      <c r="O7" s="432"/>
      <c r="P7" s="432"/>
      <c r="Q7" s="432"/>
      <c r="R7" s="432"/>
      <c r="S7" s="432"/>
      <c r="T7" s="432"/>
      <c r="U7" s="433" t="s">
        <v>1016</v>
      </c>
    </row>
    <row r="8" spans="4:21" ht="15.75">
      <c r="D8" s="396" t="s">
        <v>538</v>
      </c>
      <c r="E8" s="397"/>
      <c r="F8" s="397"/>
      <c r="G8" s="397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4"/>
      <c r="U8" s="7"/>
    </row>
    <row r="9" spans="4:21" ht="15.75">
      <c r="D9" s="396" t="s">
        <v>542</v>
      </c>
      <c r="E9" s="59"/>
      <c r="F9" s="59"/>
      <c r="G9" s="5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7"/>
    </row>
    <row r="10" spans="4:21" ht="15.75">
      <c r="D10" s="396" t="s">
        <v>543</v>
      </c>
      <c r="E10" s="59"/>
      <c r="F10" s="59"/>
      <c r="G10" s="5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7"/>
    </row>
    <row r="11" ht="15.75">
      <c r="I11" s="57"/>
    </row>
    <row r="12" ht="15.75">
      <c r="I12" s="57"/>
    </row>
    <row r="13" spans="3:21" ht="16.5" thickBot="1">
      <c r="C13" s="183"/>
      <c r="T13" s="732" t="s">
        <v>343</v>
      </c>
      <c r="U13" s="732"/>
    </row>
    <row r="14" spans="1:26" ht="33.75" customHeight="1" thickBot="1">
      <c r="A14" s="752" t="s">
        <v>353</v>
      </c>
      <c r="B14" s="752"/>
      <c r="C14" s="752"/>
      <c r="D14" s="752"/>
      <c r="E14" s="748" t="s">
        <v>1467</v>
      </c>
      <c r="F14" s="741" t="s">
        <v>1520</v>
      </c>
      <c r="G14" s="755" t="s">
        <v>1521</v>
      </c>
      <c r="H14" s="755"/>
      <c r="I14" s="755"/>
      <c r="J14" s="755"/>
      <c r="K14" s="755"/>
      <c r="L14" s="755"/>
      <c r="M14" s="744" t="s">
        <v>1522</v>
      </c>
      <c r="N14" s="744"/>
      <c r="O14" s="744"/>
      <c r="P14" s="744"/>
      <c r="Q14" s="744"/>
      <c r="R14" s="744"/>
      <c r="S14" s="744"/>
      <c r="T14" s="744"/>
      <c r="U14" s="745" t="s">
        <v>487</v>
      </c>
      <c r="V14" s="760" t="s">
        <v>537</v>
      </c>
      <c r="W14" s="761"/>
      <c r="X14" s="761"/>
      <c r="Y14" s="761"/>
      <c r="Z14" s="762"/>
    </row>
    <row r="15" spans="1:26" ht="21" customHeight="1" thickBot="1">
      <c r="A15" s="752"/>
      <c r="B15" s="752"/>
      <c r="C15" s="752"/>
      <c r="D15" s="752"/>
      <c r="E15" s="749"/>
      <c r="F15" s="742"/>
      <c r="G15" s="745" t="s">
        <v>1505</v>
      </c>
      <c r="H15" s="739" t="s">
        <v>1510</v>
      </c>
      <c r="I15" s="739"/>
      <c r="J15" s="739"/>
      <c r="K15" s="739"/>
      <c r="L15" s="739"/>
      <c r="M15" s="745" t="s">
        <v>1505</v>
      </c>
      <c r="N15" s="751" t="s">
        <v>1510</v>
      </c>
      <c r="O15" s="751"/>
      <c r="P15" s="751"/>
      <c r="Q15" s="751"/>
      <c r="R15" s="751"/>
      <c r="S15" s="751"/>
      <c r="T15" s="751"/>
      <c r="U15" s="746"/>
      <c r="V15" s="736" t="s">
        <v>532</v>
      </c>
      <c r="W15" s="736" t="s">
        <v>536</v>
      </c>
      <c r="X15" s="736" t="s">
        <v>533</v>
      </c>
      <c r="Y15" s="736" t="s">
        <v>534</v>
      </c>
      <c r="Z15" s="736" t="s">
        <v>535</v>
      </c>
    </row>
    <row r="16" spans="1:26" ht="82.5" customHeight="1" thickBot="1">
      <c r="A16" s="752"/>
      <c r="B16" s="752"/>
      <c r="C16" s="752"/>
      <c r="D16" s="752"/>
      <c r="E16" s="750"/>
      <c r="F16" s="743"/>
      <c r="G16" s="747"/>
      <c r="H16" s="410" t="s">
        <v>488</v>
      </c>
      <c r="I16" s="435" t="s">
        <v>489</v>
      </c>
      <c r="J16" s="411" t="s">
        <v>490</v>
      </c>
      <c r="K16" s="412" t="s">
        <v>491</v>
      </c>
      <c r="L16" s="436" t="s">
        <v>492</v>
      </c>
      <c r="M16" s="747"/>
      <c r="N16" s="437" t="s">
        <v>493</v>
      </c>
      <c r="O16" s="437" t="s">
        <v>494</v>
      </c>
      <c r="P16" s="437" t="s">
        <v>495</v>
      </c>
      <c r="Q16" s="412" t="s">
        <v>496</v>
      </c>
      <c r="R16" s="437" t="s">
        <v>497</v>
      </c>
      <c r="S16" s="438" t="s">
        <v>498</v>
      </c>
      <c r="T16" s="438" t="s">
        <v>499</v>
      </c>
      <c r="U16" s="747"/>
      <c r="V16" s="737"/>
      <c r="W16" s="737"/>
      <c r="X16" s="737"/>
      <c r="Y16" s="737"/>
      <c r="Z16" s="737"/>
    </row>
    <row r="17" spans="1:26" ht="16.5" customHeight="1" thickBot="1">
      <c r="A17" s="756">
        <v>1</v>
      </c>
      <c r="B17" s="757"/>
      <c r="C17" s="757"/>
      <c r="D17" s="758"/>
      <c r="E17" s="439">
        <v>2</v>
      </c>
      <c r="F17" s="439">
        <v>3</v>
      </c>
      <c r="G17" s="439">
        <v>4</v>
      </c>
      <c r="H17" s="439">
        <v>5</v>
      </c>
      <c r="I17" s="439">
        <v>6</v>
      </c>
      <c r="J17" s="439">
        <v>7</v>
      </c>
      <c r="K17" s="439">
        <v>8</v>
      </c>
      <c r="L17" s="439">
        <v>9</v>
      </c>
      <c r="M17" s="439">
        <v>10</v>
      </c>
      <c r="N17" s="439">
        <v>11</v>
      </c>
      <c r="O17" s="439">
        <v>12</v>
      </c>
      <c r="P17" s="439">
        <v>13</v>
      </c>
      <c r="Q17" s="439">
        <v>14</v>
      </c>
      <c r="R17" s="439">
        <v>15</v>
      </c>
      <c r="S17" s="439">
        <v>16</v>
      </c>
      <c r="T17" s="439">
        <v>17</v>
      </c>
      <c r="U17" s="439">
        <v>18</v>
      </c>
      <c r="V17" s="439">
        <v>19</v>
      </c>
      <c r="W17" s="439">
        <v>20</v>
      </c>
      <c r="X17" s="439">
        <v>21</v>
      </c>
      <c r="Y17" s="439">
        <v>22</v>
      </c>
      <c r="Z17" s="440">
        <v>23</v>
      </c>
    </row>
    <row r="18" spans="1:26" s="444" customFormat="1" ht="34.5" customHeight="1" thickBot="1">
      <c r="A18" s="753" t="s">
        <v>232</v>
      </c>
      <c r="B18" s="754"/>
      <c r="C18" s="754"/>
      <c r="D18" s="754"/>
      <c r="E18" s="475" t="s">
        <v>349</v>
      </c>
      <c r="F18" s="443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60"/>
    </row>
    <row r="19" spans="1:26" ht="34.5" customHeight="1">
      <c r="A19" s="477">
        <v>3</v>
      </c>
      <c r="B19" s="478">
        <v>1</v>
      </c>
      <c r="C19" s="478">
        <v>1</v>
      </c>
      <c r="D19" s="479" t="s">
        <v>355</v>
      </c>
      <c r="E19" s="476" t="s">
        <v>178</v>
      </c>
      <c r="F19" s="527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2"/>
    </row>
    <row r="20" spans="1:26" ht="34.5" customHeight="1">
      <c r="A20" s="480">
        <v>3</v>
      </c>
      <c r="B20" s="481">
        <v>1</v>
      </c>
      <c r="C20" s="481">
        <v>2</v>
      </c>
      <c r="D20" s="482" t="s">
        <v>357</v>
      </c>
      <c r="E20" s="466" t="s">
        <v>62</v>
      </c>
      <c r="F20" s="528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4"/>
    </row>
    <row r="21" spans="1:26" ht="34.5" customHeight="1">
      <c r="A21" s="480">
        <v>3</v>
      </c>
      <c r="B21" s="481">
        <v>1</v>
      </c>
      <c r="C21" s="481">
        <v>3</v>
      </c>
      <c r="D21" s="482" t="s">
        <v>359</v>
      </c>
      <c r="E21" s="466" t="s">
        <v>73</v>
      </c>
      <c r="F21" s="528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4"/>
    </row>
    <row r="22" spans="1:26" ht="34.5" customHeight="1">
      <c r="A22" s="480">
        <v>3</v>
      </c>
      <c r="B22" s="481">
        <v>1</v>
      </c>
      <c r="C22" s="481">
        <v>4</v>
      </c>
      <c r="D22" s="482" t="s">
        <v>361</v>
      </c>
      <c r="E22" s="466" t="s">
        <v>77</v>
      </c>
      <c r="F22" s="528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4"/>
    </row>
    <row r="23" spans="1:26" ht="34.5" customHeight="1">
      <c r="A23" s="480">
        <v>3</v>
      </c>
      <c r="B23" s="481">
        <v>1</v>
      </c>
      <c r="C23" s="481">
        <v>5</v>
      </c>
      <c r="D23" s="482" t="s">
        <v>363</v>
      </c>
      <c r="E23" s="466" t="s">
        <v>78</v>
      </c>
      <c r="F23" s="528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4"/>
    </row>
    <row r="24" spans="1:26" ht="34.5" customHeight="1">
      <c r="A24" s="480">
        <v>3</v>
      </c>
      <c r="B24" s="481">
        <v>1</v>
      </c>
      <c r="C24" s="481">
        <v>6</v>
      </c>
      <c r="D24" s="482" t="s">
        <v>365</v>
      </c>
      <c r="E24" s="466" t="s">
        <v>83</v>
      </c>
      <c r="F24" s="528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4"/>
    </row>
    <row r="25" spans="1:26" ht="34.5" customHeight="1">
      <c r="A25" s="480">
        <v>3</v>
      </c>
      <c r="B25" s="481">
        <v>1</v>
      </c>
      <c r="C25" s="481">
        <v>7</v>
      </c>
      <c r="D25" s="482" t="s">
        <v>367</v>
      </c>
      <c r="E25" s="466" t="s">
        <v>94</v>
      </c>
      <c r="F25" s="528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4"/>
    </row>
    <row r="26" spans="1:26" ht="34.5" customHeight="1">
      <c r="A26" s="480">
        <v>3</v>
      </c>
      <c r="B26" s="481">
        <v>1</v>
      </c>
      <c r="C26" s="481">
        <v>8</v>
      </c>
      <c r="D26" s="482" t="s">
        <v>39</v>
      </c>
      <c r="E26" s="466" t="s">
        <v>101</v>
      </c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2"/>
    </row>
    <row r="27" spans="1:26" ht="34.5" customHeight="1">
      <c r="A27" s="480">
        <v>3</v>
      </c>
      <c r="B27" s="481">
        <v>1</v>
      </c>
      <c r="C27" s="481">
        <v>9</v>
      </c>
      <c r="D27" s="589" t="s">
        <v>2064</v>
      </c>
      <c r="E27" s="466" t="s">
        <v>104</v>
      </c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2"/>
    </row>
    <row r="29" spans="1:5" ht="15.75">
      <c r="A29" s="445"/>
      <c r="B29" s="445"/>
      <c r="C29" s="445"/>
      <c r="D29" s="445"/>
      <c r="E29" s="446"/>
    </row>
    <row r="30" spans="4:7" ht="15.75">
      <c r="D30" s="112" t="s">
        <v>1490</v>
      </c>
      <c r="E30" s="112"/>
      <c r="F30" s="113"/>
      <c r="G30" s="429"/>
    </row>
    <row r="31" spans="4:7" ht="15.75">
      <c r="D31" s="9"/>
      <c r="E31" s="9"/>
      <c r="F31" s="444"/>
      <c r="G31" s="429"/>
    </row>
    <row r="32" spans="4:16" ht="27.75" customHeight="1">
      <c r="D32" s="9"/>
      <c r="E32" s="9"/>
      <c r="F32" s="727" t="s">
        <v>1019</v>
      </c>
      <c r="G32" s="727"/>
      <c r="H32" s="727"/>
      <c r="I32" s="727"/>
      <c r="J32" s="20"/>
      <c r="K32" s="20"/>
      <c r="L32" s="20"/>
      <c r="M32" s="20"/>
      <c r="N32" s="178"/>
      <c r="O32" s="178"/>
      <c r="P32" s="178"/>
    </row>
    <row r="33" spans="4:16" ht="15.75">
      <c r="D33" s="9"/>
      <c r="E33" s="9"/>
      <c r="F33" s="21"/>
      <c r="G33" s="117"/>
      <c r="H33" s="117"/>
      <c r="I33" s="117"/>
      <c r="J33" s="728" t="s">
        <v>1464</v>
      </c>
      <c r="K33" s="728"/>
      <c r="L33" s="117"/>
      <c r="M33" s="117"/>
      <c r="N33" s="728" t="s">
        <v>1465</v>
      </c>
      <c r="O33" s="728"/>
      <c r="P33" s="728"/>
    </row>
    <row r="34" spans="4:17" ht="27" customHeight="1">
      <c r="D34" s="9"/>
      <c r="E34" s="9"/>
      <c r="F34" s="727" t="s">
        <v>1022</v>
      </c>
      <c r="G34" s="727"/>
      <c r="H34" s="727"/>
      <c r="I34" s="727"/>
      <c r="J34" s="178"/>
      <c r="K34" s="178"/>
      <c r="L34" s="117"/>
      <c r="M34" s="117"/>
      <c r="N34" s="178"/>
      <c r="O34" s="178"/>
      <c r="P34" s="178"/>
      <c r="Q34" s="117"/>
    </row>
    <row r="35" spans="4:17" ht="15.75">
      <c r="D35" s="9"/>
      <c r="E35" s="9"/>
      <c r="F35" s="1"/>
      <c r="G35" s="117"/>
      <c r="H35" s="117"/>
      <c r="I35" s="117"/>
      <c r="J35" s="728" t="s">
        <v>1464</v>
      </c>
      <c r="K35" s="728"/>
      <c r="L35" s="117"/>
      <c r="M35" s="117"/>
      <c r="N35" s="728" t="s">
        <v>1465</v>
      </c>
      <c r="O35" s="728"/>
      <c r="P35" s="728"/>
      <c r="Q35" s="117"/>
    </row>
    <row r="36" spans="4:17" ht="29.25" customHeight="1">
      <c r="D36" s="9"/>
      <c r="E36" s="9"/>
      <c r="F36" s="727" t="s">
        <v>35</v>
      </c>
      <c r="G36" s="727"/>
      <c r="H36" s="727"/>
      <c r="I36" s="727"/>
      <c r="J36" s="178"/>
      <c r="K36" s="178"/>
      <c r="L36" s="117"/>
      <c r="M36" s="117"/>
      <c r="N36" s="178"/>
      <c r="O36" s="178"/>
      <c r="P36" s="178"/>
      <c r="Q36" s="117"/>
    </row>
    <row r="37" spans="4:17" ht="15.75">
      <c r="D37" s="9"/>
      <c r="E37" s="9"/>
      <c r="F37" s="1"/>
      <c r="G37" s="117"/>
      <c r="H37" s="117"/>
      <c r="I37" s="117"/>
      <c r="J37" s="728" t="s">
        <v>1464</v>
      </c>
      <c r="K37" s="728"/>
      <c r="L37" s="117"/>
      <c r="M37" s="117"/>
      <c r="N37" s="728" t="s">
        <v>1465</v>
      </c>
      <c r="O37" s="728"/>
      <c r="P37" s="728"/>
      <c r="Q37" s="117"/>
    </row>
    <row r="38" spans="4:17" ht="15.75">
      <c r="D38" s="9"/>
      <c r="E38" s="9"/>
      <c r="F38" s="1"/>
      <c r="G38" s="117"/>
      <c r="H38" s="117"/>
      <c r="I38" s="117"/>
      <c r="J38" s="404"/>
      <c r="K38" s="404"/>
      <c r="L38" s="117"/>
      <c r="M38" s="117"/>
      <c r="N38" s="404"/>
      <c r="O38" s="404"/>
      <c r="P38" s="404"/>
      <c r="Q38" s="117"/>
    </row>
    <row r="39" spans="4:7" ht="15.75">
      <c r="D39" s="9"/>
      <c r="E39" s="9"/>
      <c r="F39" s="112" t="s">
        <v>1466</v>
      </c>
      <c r="G39" s="429"/>
    </row>
    <row r="42" spans="4:10" ht="15">
      <c r="D42" s="86" t="s">
        <v>572</v>
      </c>
      <c r="E42" s="85" t="s">
        <v>599</v>
      </c>
      <c r="F42" s="85"/>
      <c r="G42" s="85"/>
      <c r="I42" s="85"/>
      <c r="J42" s="27"/>
    </row>
    <row r="43" spans="4:10" ht="15">
      <c r="D43" s="86" t="s">
        <v>574</v>
      </c>
      <c r="E43" s="85" t="s">
        <v>1779</v>
      </c>
      <c r="F43" s="85"/>
      <c r="G43" s="85"/>
      <c r="I43" s="85"/>
      <c r="J43" s="27"/>
    </row>
    <row r="44" spans="4:10" ht="15">
      <c r="D44" s="86" t="s">
        <v>577</v>
      </c>
      <c r="E44" s="85" t="s">
        <v>36</v>
      </c>
      <c r="F44" s="85"/>
      <c r="G44" s="85"/>
      <c r="I44" s="85"/>
      <c r="J44" s="27"/>
    </row>
    <row r="45" spans="4:10" ht="15">
      <c r="D45" s="86" t="s">
        <v>579</v>
      </c>
      <c r="E45" s="85" t="s">
        <v>1777</v>
      </c>
      <c r="F45" s="85"/>
      <c r="G45" s="85"/>
      <c r="I45" s="85"/>
      <c r="J45" s="27"/>
    </row>
    <row r="46" spans="4:10" ht="15">
      <c r="D46" s="86" t="s">
        <v>581</v>
      </c>
      <c r="E46" s="85" t="s">
        <v>37</v>
      </c>
      <c r="F46" s="85"/>
      <c r="G46" s="85"/>
      <c r="I46" s="85"/>
      <c r="J46" s="27"/>
    </row>
    <row r="47" spans="4:11" ht="15">
      <c r="D47" s="24"/>
      <c r="E47" s="618" t="s">
        <v>583</v>
      </c>
      <c r="F47" s="670"/>
      <c r="G47" s="670"/>
      <c r="H47" s="670"/>
      <c r="I47" s="670"/>
      <c r="J47" s="670"/>
      <c r="K47" s="670"/>
    </row>
    <row r="48" spans="8:9" ht="15.75">
      <c r="H48" s="2"/>
      <c r="I48" s="447"/>
    </row>
    <row r="49" spans="8:9" ht="15.75">
      <c r="H49" s="2"/>
      <c r="I49" s="1"/>
    </row>
    <row r="50" spans="8:9" ht="15.75">
      <c r="H50" s="2"/>
      <c r="I50" s="21"/>
    </row>
    <row r="51" spans="8:9" ht="15.75">
      <c r="H51" s="2"/>
      <c r="I51" s="1"/>
    </row>
    <row r="52" spans="8:9" ht="15.75">
      <c r="H52" s="2"/>
      <c r="I52" s="21"/>
    </row>
  </sheetData>
  <sheetProtection/>
  <mergeCells count="36">
    <mergeCell ref="A14:D16"/>
    <mergeCell ref="A18:D18"/>
    <mergeCell ref="G14:L14"/>
    <mergeCell ref="A17:D17"/>
    <mergeCell ref="X2:Y2"/>
    <mergeCell ref="X3:Y3"/>
    <mergeCell ref="A5:W5"/>
    <mergeCell ref="A6:W6"/>
    <mergeCell ref="V14:Z14"/>
    <mergeCell ref="Z15:Z16"/>
    <mergeCell ref="G15:G16"/>
    <mergeCell ref="M15:M16"/>
    <mergeCell ref="E14:E16"/>
    <mergeCell ref="W15:W16"/>
    <mergeCell ref="N37:P37"/>
    <mergeCell ref="N33:P33"/>
    <mergeCell ref="X15:X16"/>
    <mergeCell ref="V15:V16"/>
    <mergeCell ref="N35:P35"/>
    <mergeCell ref="F14:F16"/>
    <mergeCell ref="M14:T14"/>
    <mergeCell ref="J35:K35"/>
    <mergeCell ref="F34:I34"/>
    <mergeCell ref="U14:U16"/>
    <mergeCell ref="F36:I36"/>
    <mergeCell ref="N15:T15"/>
    <mergeCell ref="Y15:Y16"/>
    <mergeCell ref="E47:K47"/>
    <mergeCell ref="J37:K37"/>
    <mergeCell ref="A2:W2"/>
    <mergeCell ref="A3:W3"/>
    <mergeCell ref="H15:L15"/>
    <mergeCell ref="J33:K33"/>
    <mergeCell ref="F32:I32"/>
    <mergeCell ref="T13:U13"/>
    <mergeCell ref="X4:Y4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K25"/>
  <sheetViews>
    <sheetView tabSelected="1" zoomScalePageLayoutView="0" workbookViewId="0" topLeftCell="A1">
      <selection activeCell="P13" sqref="P13"/>
    </sheetView>
  </sheetViews>
  <sheetFormatPr defaultColWidth="9.00390625" defaultRowHeight="12.75"/>
  <sheetData>
    <row r="2" spans="9:11" ht="12.75">
      <c r="I2" s="768" t="s">
        <v>2307</v>
      </c>
      <c r="J2" s="768"/>
      <c r="K2" s="768"/>
    </row>
    <row r="3" spans="9:11" ht="12.75">
      <c r="I3" s="768" t="s">
        <v>2308</v>
      </c>
      <c r="J3" s="768"/>
      <c r="K3" s="768"/>
    </row>
    <row r="4" spans="1:11" ht="12.75">
      <c r="A4" s="595"/>
      <c r="B4" s="595"/>
      <c r="C4" s="595"/>
      <c r="D4" s="595"/>
      <c r="E4" s="595"/>
      <c r="F4" s="595"/>
      <c r="G4" s="595"/>
      <c r="H4" s="595"/>
      <c r="I4" s="768" t="s">
        <v>2323</v>
      </c>
      <c r="J4" s="768"/>
      <c r="K4" s="768"/>
    </row>
    <row r="5" spans="9:11" ht="12.75">
      <c r="I5" s="768" t="s">
        <v>2309</v>
      </c>
      <c r="J5" s="768"/>
      <c r="K5" s="768"/>
    </row>
    <row r="7" spans="2:9" ht="15.75">
      <c r="B7" s="769" t="s">
        <v>2310</v>
      </c>
      <c r="C7" s="769"/>
      <c r="D7" s="769"/>
      <c r="E7" s="769"/>
      <c r="F7" s="769"/>
      <c r="G7" s="769"/>
      <c r="H7" s="769"/>
      <c r="I7" s="769"/>
    </row>
    <row r="9" spans="2:9" ht="15.75">
      <c r="B9" s="769" t="s">
        <v>2311</v>
      </c>
      <c r="C9" s="769"/>
      <c r="D9" s="769"/>
      <c r="E9" s="769"/>
      <c r="F9" s="769"/>
      <c r="G9" s="769"/>
      <c r="H9" s="769"/>
      <c r="I9" s="769"/>
    </row>
    <row r="11" spans="1:11" ht="15.75">
      <c r="A11" s="763" t="s">
        <v>2302</v>
      </c>
      <c r="B11" s="772" t="s">
        <v>2303</v>
      </c>
      <c r="C11" s="773"/>
      <c r="D11" s="773"/>
      <c r="E11" s="774"/>
      <c r="F11" s="771" t="s">
        <v>355</v>
      </c>
      <c r="G11" s="771"/>
      <c r="H11" s="771"/>
      <c r="I11" s="771" t="s">
        <v>401</v>
      </c>
      <c r="J11" s="771"/>
      <c r="K11" s="771"/>
    </row>
    <row r="12" spans="1:11" ht="12.75" customHeight="1">
      <c r="A12" s="764"/>
      <c r="B12" s="775"/>
      <c r="C12" s="776"/>
      <c r="D12" s="776"/>
      <c r="E12" s="777"/>
      <c r="F12" s="766" t="s">
        <v>2304</v>
      </c>
      <c r="G12" s="766" t="s">
        <v>2315</v>
      </c>
      <c r="H12" s="766" t="s">
        <v>2316</v>
      </c>
      <c r="I12" s="766" t="s">
        <v>2305</v>
      </c>
      <c r="J12" s="766" t="s">
        <v>2306</v>
      </c>
      <c r="K12" s="766" t="s">
        <v>2316</v>
      </c>
    </row>
    <row r="13" spans="1:11" ht="12.75" customHeight="1">
      <c r="A13" s="765"/>
      <c r="B13" s="778"/>
      <c r="C13" s="779"/>
      <c r="D13" s="779"/>
      <c r="E13" s="780"/>
      <c r="F13" s="767"/>
      <c r="G13" s="767"/>
      <c r="H13" s="767"/>
      <c r="I13" s="767"/>
      <c r="J13" s="767"/>
      <c r="K13" s="767"/>
    </row>
    <row r="14" spans="1:11" ht="15.75">
      <c r="A14" s="596"/>
      <c r="B14" s="781"/>
      <c r="C14" s="781"/>
      <c r="D14" s="781"/>
      <c r="E14" s="781"/>
      <c r="F14" s="596"/>
      <c r="G14" s="596"/>
      <c r="H14" s="596"/>
      <c r="I14" s="596"/>
      <c r="J14" s="596"/>
      <c r="K14" s="596"/>
    </row>
    <row r="15" spans="1:11" ht="15.75">
      <c r="A15" s="596"/>
      <c r="B15" s="781"/>
      <c r="C15" s="781"/>
      <c r="D15" s="781"/>
      <c r="E15" s="781"/>
      <c r="F15" s="596"/>
      <c r="G15" s="596"/>
      <c r="H15" s="596"/>
      <c r="I15" s="596"/>
      <c r="J15" s="596"/>
      <c r="K15" s="596"/>
    </row>
    <row r="16" spans="1:11" ht="15.75">
      <c r="A16" s="596"/>
      <c r="B16" s="781"/>
      <c r="C16" s="781"/>
      <c r="D16" s="781"/>
      <c r="E16" s="781"/>
      <c r="F16" s="596"/>
      <c r="G16" s="596"/>
      <c r="H16" s="596"/>
      <c r="I16" s="596"/>
      <c r="J16" s="596"/>
      <c r="K16" s="596"/>
    </row>
    <row r="17" spans="1:11" ht="15.75">
      <c r="A17" s="596"/>
      <c r="B17" s="781"/>
      <c r="C17" s="781"/>
      <c r="D17" s="781"/>
      <c r="E17" s="781"/>
      <c r="F17" s="596"/>
      <c r="G17" s="596"/>
      <c r="H17" s="596"/>
      <c r="I17" s="596"/>
      <c r="J17" s="596"/>
      <c r="K17" s="596"/>
    </row>
    <row r="18" spans="1:11" ht="15.75">
      <c r="A18" s="596"/>
      <c r="B18" s="781"/>
      <c r="C18" s="781"/>
      <c r="D18" s="781"/>
      <c r="E18" s="781"/>
      <c r="F18" s="596"/>
      <c r="G18" s="596"/>
      <c r="H18" s="596"/>
      <c r="I18" s="596"/>
      <c r="J18" s="596"/>
      <c r="K18" s="596"/>
    </row>
    <row r="19" spans="1:11" ht="15.75">
      <c r="A19" s="596"/>
      <c r="B19" s="781"/>
      <c r="C19" s="781"/>
      <c r="D19" s="781"/>
      <c r="E19" s="781"/>
      <c r="F19" s="596"/>
      <c r="G19" s="596"/>
      <c r="H19" s="596"/>
      <c r="I19" s="596"/>
      <c r="J19" s="596"/>
      <c r="K19" s="596"/>
    </row>
    <row r="20" spans="1:11" ht="15.75">
      <c r="A20" s="596"/>
      <c r="B20" s="781"/>
      <c r="C20" s="781"/>
      <c r="D20" s="781"/>
      <c r="E20" s="781"/>
      <c r="F20" s="596"/>
      <c r="G20" s="596"/>
      <c r="H20" s="596"/>
      <c r="I20" s="596"/>
      <c r="J20" s="596"/>
      <c r="K20" s="596"/>
    </row>
    <row r="22" spans="1:11" ht="12.75">
      <c r="A22" s="782" t="s">
        <v>2312</v>
      </c>
      <c r="B22" s="782"/>
      <c r="C22" s="782"/>
      <c r="D22" s="782"/>
      <c r="E22" s="782"/>
      <c r="F22" s="782"/>
      <c r="G22" s="782"/>
      <c r="H22" s="782"/>
      <c r="I22" s="782"/>
      <c r="J22" s="782"/>
      <c r="K22" s="782"/>
    </row>
    <row r="24" spans="1:11" ht="15.75">
      <c r="A24" s="783" t="s">
        <v>2313</v>
      </c>
      <c r="B24" s="783"/>
      <c r="C24" s="783"/>
      <c r="D24" s="783"/>
      <c r="E24" s="783"/>
      <c r="F24" s="597"/>
      <c r="G24" s="598" t="s">
        <v>2314</v>
      </c>
      <c r="H24" s="598"/>
      <c r="I24" s="598"/>
      <c r="J24" s="598"/>
      <c r="K24" s="595"/>
    </row>
    <row r="25" spans="3:10" ht="12.75">
      <c r="C25" s="770" t="s">
        <v>1464</v>
      </c>
      <c r="D25" s="770"/>
      <c r="E25" s="770"/>
      <c r="H25" s="770" t="s">
        <v>1464</v>
      </c>
      <c r="I25" s="770"/>
      <c r="J25" s="770"/>
    </row>
  </sheetData>
  <sheetProtection/>
  <mergeCells count="27">
    <mergeCell ref="A22:K22"/>
    <mergeCell ref="A24:E24"/>
    <mergeCell ref="B14:E14"/>
    <mergeCell ref="B15:E15"/>
    <mergeCell ref="B16:E16"/>
    <mergeCell ref="B17:E17"/>
    <mergeCell ref="B18:E18"/>
    <mergeCell ref="C25:E25"/>
    <mergeCell ref="J12:J13"/>
    <mergeCell ref="K12:K13"/>
    <mergeCell ref="I11:K11"/>
    <mergeCell ref="F11:H11"/>
    <mergeCell ref="B9:I9"/>
    <mergeCell ref="B11:E13"/>
    <mergeCell ref="H25:J25"/>
    <mergeCell ref="B19:E19"/>
    <mergeCell ref="B20:E20"/>
    <mergeCell ref="A11:A13"/>
    <mergeCell ref="F12:F13"/>
    <mergeCell ref="G12:G13"/>
    <mergeCell ref="H12:H13"/>
    <mergeCell ref="I2:K2"/>
    <mergeCell ref="I3:K3"/>
    <mergeCell ref="I4:K4"/>
    <mergeCell ref="I5:K5"/>
    <mergeCell ref="B7:I7"/>
    <mergeCell ref="I12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2"/>
  <sheetViews>
    <sheetView view="pageBreakPreview" zoomScale="85" zoomScaleSheetLayoutView="85" zoomScalePageLayoutView="0" workbookViewId="0" topLeftCell="A1">
      <selection activeCell="P7" sqref="P7"/>
    </sheetView>
  </sheetViews>
  <sheetFormatPr defaultColWidth="9.00390625" defaultRowHeight="12.75"/>
  <cols>
    <col min="1" max="1" width="5.125" style="188" bestFit="1" customWidth="1"/>
    <col min="2" max="2" width="50.375" style="188" customWidth="1"/>
    <col min="3" max="3" width="15.875" style="188" customWidth="1"/>
    <col min="4" max="4" width="11.75390625" style="188" customWidth="1"/>
    <col min="5" max="16" width="9.125" style="188" customWidth="1"/>
    <col min="17" max="17" width="9.75390625" style="188" customWidth="1"/>
    <col min="18" max="16384" width="9.125" style="188" customWidth="1"/>
  </cols>
  <sheetData>
    <row r="1" spans="2:17" s="2" customFormat="1" ht="15.75">
      <c r="B1" s="10"/>
      <c r="C1" s="10"/>
      <c r="D1" s="10"/>
      <c r="E1" s="10"/>
      <c r="F1" s="10"/>
      <c r="G1" s="10"/>
      <c r="H1" s="10"/>
      <c r="I1" s="10"/>
      <c r="J1" s="12"/>
      <c r="K1" s="12"/>
      <c r="L1" s="12"/>
      <c r="M1" s="12"/>
      <c r="N1" s="9"/>
      <c r="P1" s="87"/>
      <c r="Q1" s="63" t="s">
        <v>1992</v>
      </c>
    </row>
    <row r="2" spans="2:17" s="2" customFormat="1" ht="15.75">
      <c r="B2" s="10"/>
      <c r="C2" s="10"/>
      <c r="D2" s="10"/>
      <c r="E2" s="10"/>
      <c r="F2" s="10"/>
      <c r="G2" s="10"/>
      <c r="H2" s="10"/>
      <c r="I2" s="10"/>
      <c r="J2" s="12"/>
      <c r="K2" s="12"/>
      <c r="L2" s="12"/>
      <c r="M2" s="12"/>
      <c r="N2" s="788" t="s">
        <v>2299</v>
      </c>
      <c r="O2" s="788"/>
      <c r="P2" s="788"/>
      <c r="Q2" s="4"/>
    </row>
    <row r="3" spans="1:17" s="14" customFormat="1" ht="18.75">
      <c r="A3" s="624" t="s">
        <v>2317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788" t="s">
        <v>2300</v>
      </c>
      <c r="O3" s="788"/>
      <c r="P3" s="788"/>
      <c r="Q3" s="184"/>
    </row>
    <row r="4" spans="1:17" s="2" customFormat="1" ht="20.25">
      <c r="A4" s="90"/>
      <c r="B4" s="89"/>
      <c r="C4" s="89"/>
      <c r="D4" s="185"/>
      <c r="E4" s="405"/>
      <c r="F4" s="89"/>
      <c r="G4" s="89"/>
      <c r="H4" s="186"/>
      <c r="I4" s="89"/>
      <c r="J4" s="89"/>
      <c r="K4" s="90"/>
      <c r="L4" s="90"/>
      <c r="M4" s="90"/>
      <c r="N4" s="788" t="s">
        <v>2323</v>
      </c>
      <c r="O4" s="788"/>
      <c r="P4" s="788"/>
      <c r="Q4" s="4"/>
    </row>
    <row r="5" spans="1:17" s="2" customFormat="1" ht="20.25">
      <c r="A5" s="90"/>
      <c r="B5" s="90"/>
      <c r="C5" s="90"/>
      <c r="D5" s="56"/>
      <c r="E5" s="181" t="s">
        <v>2301</v>
      </c>
      <c r="F5" s="90"/>
      <c r="G5" s="90"/>
      <c r="H5" s="187"/>
      <c r="I5" s="90"/>
      <c r="J5" s="90"/>
      <c r="K5" s="90"/>
      <c r="L5" s="90"/>
      <c r="M5" s="90"/>
      <c r="P5" s="11"/>
      <c r="Q5" s="4"/>
    </row>
    <row r="6" spans="1:17" s="2" customFormat="1" ht="20.25">
      <c r="A6" s="90"/>
      <c r="B6" s="90"/>
      <c r="C6" s="90"/>
      <c r="D6" s="56"/>
      <c r="E6" s="57" t="s">
        <v>342</v>
      </c>
      <c r="F6" s="90"/>
      <c r="G6" s="90"/>
      <c r="H6" s="187"/>
      <c r="I6" s="90"/>
      <c r="J6" s="90"/>
      <c r="K6" s="90"/>
      <c r="L6" s="90"/>
      <c r="M6" s="90"/>
      <c r="P6" s="11"/>
      <c r="Q6" s="4"/>
    </row>
    <row r="7" spans="1:17" s="2" customFormat="1" ht="20.25">
      <c r="A7" s="90"/>
      <c r="B7" s="90"/>
      <c r="C7" s="90"/>
      <c r="D7" s="56"/>
      <c r="E7" s="57"/>
      <c r="F7" s="90"/>
      <c r="G7" s="90"/>
      <c r="H7" s="187"/>
      <c r="I7" s="90"/>
      <c r="J7" s="90"/>
      <c r="K7" s="90"/>
      <c r="L7" s="90"/>
      <c r="M7" s="90"/>
      <c r="P7" s="11"/>
      <c r="Q7" s="406" t="s">
        <v>1016</v>
      </c>
    </row>
    <row r="8" spans="2:17" s="182" customFormat="1" ht="15.75">
      <c r="B8" s="396" t="s">
        <v>538</v>
      </c>
      <c r="C8" s="407"/>
      <c r="D8" s="397"/>
      <c r="E8" s="397"/>
      <c r="F8" s="397"/>
      <c r="G8" s="397"/>
      <c r="H8" s="397"/>
      <c r="I8" s="397"/>
      <c r="J8" s="43"/>
      <c r="K8" s="43"/>
      <c r="L8" s="43"/>
      <c r="M8" s="43"/>
      <c r="N8" s="43"/>
      <c r="O8" s="43"/>
      <c r="P8" s="43"/>
      <c r="Q8" s="7"/>
    </row>
    <row r="9" spans="2:17" s="182" customFormat="1" ht="15.75">
      <c r="B9" s="396" t="s">
        <v>542</v>
      </c>
      <c r="C9" s="408"/>
      <c r="D9" s="59"/>
      <c r="E9" s="59"/>
      <c r="F9" s="59"/>
      <c r="G9" s="59"/>
      <c r="H9" s="59"/>
      <c r="I9" s="59"/>
      <c r="J9" s="409"/>
      <c r="K9" s="409"/>
      <c r="L9" s="409"/>
      <c r="M9" s="409"/>
      <c r="N9" s="409"/>
      <c r="O9" s="409"/>
      <c r="P9" s="409"/>
      <c r="Q9" s="7"/>
    </row>
    <row r="10" spans="2:17" s="182" customFormat="1" ht="15.75">
      <c r="B10" s="396" t="s">
        <v>543</v>
      </c>
      <c r="C10" s="408"/>
      <c r="D10" s="59"/>
      <c r="E10" s="59"/>
      <c r="F10" s="59"/>
      <c r="G10" s="59"/>
      <c r="H10" s="59"/>
      <c r="I10" s="59"/>
      <c r="J10" s="409"/>
      <c r="K10" s="409"/>
      <c r="L10" s="409"/>
      <c r="M10" s="409"/>
      <c r="N10" s="409"/>
      <c r="O10" s="409"/>
      <c r="P10" s="409"/>
      <c r="Q10" s="7"/>
    </row>
    <row r="11" spans="1:17" s="2" customFormat="1" ht="20.25">
      <c r="A11" s="90"/>
      <c r="B11" s="90"/>
      <c r="C11" s="90"/>
      <c r="D11" s="56"/>
      <c r="E11" s="57"/>
      <c r="F11" s="90"/>
      <c r="G11" s="90"/>
      <c r="H11" s="187"/>
      <c r="I11" s="90"/>
      <c r="J11" s="90"/>
      <c r="K11" s="90"/>
      <c r="L11" s="90"/>
      <c r="M11" s="90"/>
      <c r="P11" s="11"/>
      <c r="Q11" s="4"/>
    </row>
    <row r="12" spans="16:17" ht="15" thickBot="1">
      <c r="P12" s="732" t="s">
        <v>343</v>
      </c>
      <c r="Q12" s="732"/>
    </row>
    <row r="13" spans="1:17" ht="16.5" customHeight="1" thickBot="1">
      <c r="A13" s="789" t="s">
        <v>345</v>
      </c>
      <c r="B13" s="789"/>
      <c r="C13" s="790" t="s">
        <v>346</v>
      </c>
      <c r="D13" s="786" t="s">
        <v>1520</v>
      </c>
      <c r="E13" s="739" t="s">
        <v>501</v>
      </c>
      <c r="F13" s="739"/>
      <c r="G13" s="739"/>
      <c r="H13" s="739"/>
      <c r="I13" s="739"/>
      <c r="J13" s="751" t="s">
        <v>502</v>
      </c>
      <c r="K13" s="751"/>
      <c r="L13" s="751"/>
      <c r="M13" s="751"/>
      <c r="N13" s="751"/>
      <c r="O13" s="751"/>
      <c r="P13" s="751"/>
      <c r="Q13" s="793" t="s">
        <v>487</v>
      </c>
    </row>
    <row r="14" spans="1:17" ht="19.5" customHeight="1" thickBot="1">
      <c r="A14" s="789"/>
      <c r="B14" s="789"/>
      <c r="C14" s="791"/>
      <c r="D14" s="786"/>
      <c r="E14" s="787" t="s">
        <v>1505</v>
      </c>
      <c r="F14" s="739" t="s">
        <v>1510</v>
      </c>
      <c r="G14" s="739"/>
      <c r="H14" s="739"/>
      <c r="I14" s="739"/>
      <c r="J14" s="787" t="s">
        <v>1505</v>
      </c>
      <c r="K14" s="751" t="s">
        <v>1510</v>
      </c>
      <c r="L14" s="751"/>
      <c r="M14" s="751"/>
      <c r="N14" s="751"/>
      <c r="O14" s="751"/>
      <c r="P14" s="751"/>
      <c r="Q14" s="793"/>
    </row>
    <row r="15" spans="1:17" ht="88.5" customHeight="1" thickBot="1">
      <c r="A15" s="789"/>
      <c r="B15" s="789"/>
      <c r="C15" s="792"/>
      <c r="D15" s="786"/>
      <c r="E15" s="787"/>
      <c r="F15" s="410" t="s">
        <v>503</v>
      </c>
      <c r="G15" s="411" t="s">
        <v>490</v>
      </c>
      <c r="H15" s="412" t="s">
        <v>504</v>
      </c>
      <c r="I15" s="413" t="s">
        <v>492</v>
      </c>
      <c r="J15" s="787"/>
      <c r="K15" s="414" t="s">
        <v>493</v>
      </c>
      <c r="L15" s="414" t="s">
        <v>505</v>
      </c>
      <c r="M15" s="414" t="s">
        <v>506</v>
      </c>
      <c r="N15" s="412" t="s">
        <v>507</v>
      </c>
      <c r="O15" s="414" t="s">
        <v>497</v>
      </c>
      <c r="P15" s="415" t="s">
        <v>498</v>
      </c>
      <c r="Q15" s="793"/>
    </row>
    <row r="16" spans="1:17" ht="13.5" thickBot="1">
      <c r="A16" s="416">
        <v>1</v>
      </c>
      <c r="B16" s="416">
        <v>2</v>
      </c>
      <c r="C16" s="416">
        <v>3</v>
      </c>
      <c r="D16" s="416">
        <v>4</v>
      </c>
      <c r="E16" s="416">
        <v>5</v>
      </c>
      <c r="F16" s="416">
        <v>6</v>
      </c>
      <c r="G16" s="416">
        <v>7</v>
      </c>
      <c r="H16" s="416">
        <v>8</v>
      </c>
      <c r="I16" s="416">
        <v>9</v>
      </c>
      <c r="J16" s="416">
        <v>10</v>
      </c>
      <c r="K16" s="416">
        <v>11</v>
      </c>
      <c r="L16" s="416">
        <v>12</v>
      </c>
      <c r="M16" s="416">
        <v>13</v>
      </c>
      <c r="N16" s="416">
        <v>14</v>
      </c>
      <c r="O16" s="416">
        <v>15</v>
      </c>
      <c r="P16" s="416">
        <v>16</v>
      </c>
      <c r="Q16" s="416">
        <v>17</v>
      </c>
    </row>
    <row r="17" spans="1:17" ht="16.5" thickBot="1">
      <c r="A17" s="784" t="s">
        <v>1781</v>
      </c>
      <c r="B17" s="785"/>
      <c r="C17" s="483" t="s">
        <v>349</v>
      </c>
      <c r="D17" s="427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9"/>
    </row>
    <row r="18" spans="1:17" ht="15.75">
      <c r="A18" s="417">
        <v>32</v>
      </c>
      <c r="B18" s="418" t="s">
        <v>1153</v>
      </c>
      <c r="C18" s="484" t="s">
        <v>178</v>
      </c>
      <c r="D18" s="419"/>
      <c r="E18" s="540"/>
      <c r="F18" s="541"/>
      <c r="G18" s="542"/>
      <c r="H18" s="543"/>
      <c r="I18" s="544"/>
      <c r="J18" s="540"/>
      <c r="K18" s="545"/>
      <c r="L18" s="546"/>
      <c r="M18" s="546"/>
      <c r="N18" s="543"/>
      <c r="O18" s="546"/>
      <c r="P18" s="547"/>
      <c r="Q18" s="548"/>
    </row>
    <row r="19" spans="1:17" ht="15.75">
      <c r="A19" s="420">
        <v>321</v>
      </c>
      <c r="B19" s="421" t="s">
        <v>1196</v>
      </c>
      <c r="C19" s="484" t="s">
        <v>179</v>
      </c>
      <c r="D19" s="422"/>
      <c r="E19" s="549"/>
      <c r="F19" s="550"/>
      <c r="G19" s="551"/>
      <c r="H19" s="552"/>
      <c r="I19" s="553"/>
      <c r="J19" s="549"/>
      <c r="K19" s="581"/>
      <c r="L19" s="554"/>
      <c r="M19" s="554"/>
      <c r="N19" s="552"/>
      <c r="O19" s="554"/>
      <c r="P19" s="555"/>
      <c r="Q19" s="556"/>
    </row>
    <row r="20" spans="1:17" ht="15.75">
      <c r="A20" s="420">
        <v>322</v>
      </c>
      <c r="B20" s="421" t="s">
        <v>378</v>
      </c>
      <c r="C20" s="484" t="s">
        <v>180</v>
      </c>
      <c r="D20" s="422"/>
      <c r="E20" s="549"/>
      <c r="F20" s="550"/>
      <c r="G20" s="551"/>
      <c r="H20" s="552"/>
      <c r="I20" s="553"/>
      <c r="J20" s="549"/>
      <c r="K20" s="554"/>
      <c r="L20" s="554"/>
      <c r="M20" s="554"/>
      <c r="N20" s="552"/>
      <c r="O20" s="554"/>
      <c r="P20" s="555"/>
      <c r="Q20" s="556"/>
    </row>
    <row r="21" spans="1:17" ht="15.75">
      <c r="A21" s="420">
        <v>323</v>
      </c>
      <c r="B21" s="421" t="s">
        <v>1999</v>
      </c>
      <c r="C21" s="484" t="s">
        <v>181</v>
      </c>
      <c r="D21" s="422"/>
      <c r="E21" s="549"/>
      <c r="F21" s="550"/>
      <c r="G21" s="551"/>
      <c r="H21" s="552"/>
      <c r="I21" s="553"/>
      <c r="J21" s="549"/>
      <c r="K21" s="554"/>
      <c r="L21" s="554"/>
      <c r="M21" s="554"/>
      <c r="N21" s="552"/>
      <c r="O21" s="554"/>
      <c r="P21" s="555"/>
      <c r="Q21" s="556"/>
    </row>
    <row r="22" spans="1:17" ht="47.25">
      <c r="A22" s="423">
        <v>33</v>
      </c>
      <c r="B22" s="424" t="s">
        <v>1780</v>
      </c>
      <c r="C22" s="484" t="s">
        <v>62</v>
      </c>
      <c r="D22" s="425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8"/>
    </row>
    <row r="23" spans="1:17" ht="15.75">
      <c r="A23" s="420">
        <v>331</v>
      </c>
      <c r="B23" s="421" t="s">
        <v>381</v>
      </c>
      <c r="C23" s="484" t="s">
        <v>63</v>
      </c>
      <c r="D23" s="425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8"/>
    </row>
    <row r="24" spans="1:17" ht="15.75">
      <c r="A24" s="420">
        <v>332</v>
      </c>
      <c r="B24" s="421" t="s">
        <v>382</v>
      </c>
      <c r="C24" s="484" t="s">
        <v>64</v>
      </c>
      <c r="D24" s="425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8"/>
    </row>
    <row r="25" spans="1:17" ht="15.75">
      <c r="A25" s="420">
        <v>333</v>
      </c>
      <c r="B25" s="421" t="s">
        <v>383</v>
      </c>
      <c r="C25" s="484" t="s">
        <v>65</v>
      </c>
      <c r="D25" s="425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8"/>
    </row>
    <row r="26" spans="1:17" ht="15.75">
      <c r="A26" s="420">
        <v>334</v>
      </c>
      <c r="B26" s="421" t="s">
        <v>384</v>
      </c>
      <c r="C26" s="484" t="s">
        <v>66</v>
      </c>
      <c r="D26" s="425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8"/>
    </row>
    <row r="27" spans="1:17" ht="31.5" customHeight="1">
      <c r="A27" s="420">
        <v>335</v>
      </c>
      <c r="B27" s="426" t="s">
        <v>385</v>
      </c>
      <c r="C27" s="484" t="s">
        <v>67</v>
      </c>
      <c r="D27" s="425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8"/>
    </row>
    <row r="28" spans="1:17" ht="15.75">
      <c r="A28" s="420">
        <v>336</v>
      </c>
      <c r="B28" s="421" t="s">
        <v>386</v>
      </c>
      <c r="C28" s="484" t="s">
        <v>68</v>
      </c>
      <c r="D28" s="425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8"/>
    </row>
    <row r="29" spans="1:17" ht="15.75">
      <c r="A29" s="420">
        <v>337</v>
      </c>
      <c r="B29" s="421" t="s">
        <v>387</v>
      </c>
      <c r="C29" s="484" t="s">
        <v>69</v>
      </c>
      <c r="D29" s="425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8"/>
    </row>
    <row r="30" spans="1:17" ht="15.75">
      <c r="A30" s="420">
        <v>338</v>
      </c>
      <c r="B30" s="421" t="s">
        <v>388</v>
      </c>
      <c r="C30" s="484" t="s">
        <v>70</v>
      </c>
      <c r="D30" s="425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8"/>
    </row>
    <row r="31" spans="1:17" ht="15.75">
      <c r="A31" s="420">
        <v>339</v>
      </c>
      <c r="B31" s="421" t="s">
        <v>389</v>
      </c>
      <c r="C31" s="484" t="s">
        <v>71</v>
      </c>
      <c r="D31" s="425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7"/>
    </row>
    <row r="34" spans="2:4" ht="15.75">
      <c r="B34" s="112" t="s">
        <v>1490</v>
      </c>
      <c r="C34" s="112"/>
      <c r="D34" s="113"/>
    </row>
    <row r="35" spans="2:4" ht="15.75">
      <c r="B35" s="9"/>
      <c r="C35" s="9"/>
      <c r="D35" s="428"/>
    </row>
    <row r="36" spans="2:14" ht="25.5" customHeight="1">
      <c r="B36" s="9"/>
      <c r="C36" s="9"/>
      <c r="D36" s="727" t="s">
        <v>1019</v>
      </c>
      <c r="E36" s="727"/>
      <c r="F36" s="727"/>
      <c r="G36" s="727"/>
      <c r="H36" s="178"/>
      <c r="I36" s="178"/>
      <c r="J36" s="117"/>
      <c r="K36" s="117"/>
      <c r="L36" s="178"/>
      <c r="M36" s="178"/>
      <c r="N36" s="178"/>
    </row>
    <row r="37" spans="2:14" ht="15.75">
      <c r="B37" s="9"/>
      <c r="C37" s="9"/>
      <c r="D37" s="21"/>
      <c r="E37" s="117"/>
      <c r="F37" s="117"/>
      <c r="G37" s="117"/>
      <c r="H37" s="728" t="s">
        <v>1464</v>
      </c>
      <c r="I37" s="728"/>
      <c r="J37" s="117"/>
      <c r="K37" s="117"/>
      <c r="L37" s="728" t="s">
        <v>1465</v>
      </c>
      <c r="M37" s="728"/>
      <c r="N37" s="728"/>
    </row>
    <row r="38" spans="2:14" ht="26.25" customHeight="1">
      <c r="B38" s="9"/>
      <c r="C38" s="9"/>
      <c r="D38" s="727" t="s">
        <v>1022</v>
      </c>
      <c r="E38" s="727"/>
      <c r="F38" s="727"/>
      <c r="G38" s="727"/>
      <c r="H38" s="178"/>
      <c r="I38" s="178"/>
      <c r="J38" s="117"/>
      <c r="K38" s="117"/>
      <c r="L38" s="178"/>
      <c r="M38" s="178"/>
      <c r="N38" s="178"/>
    </row>
    <row r="39" spans="2:14" ht="15.75">
      <c r="B39" s="9"/>
      <c r="C39" s="9"/>
      <c r="D39" s="1"/>
      <c r="E39" s="117"/>
      <c r="F39" s="117"/>
      <c r="G39" s="117"/>
      <c r="H39" s="728" t="s">
        <v>1464</v>
      </c>
      <c r="I39" s="728"/>
      <c r="J39" s="117"/>
      <c r="K39" s="117"/>
      <c r="L39" s="728" t="s">
        <v>1465</v>
      </c>
      <c r="M39" s="728"/>
      <c r="N39" s="728"/>
    </row>
    <row r="40" spans="2:14" ht="15.75">
      <c r="B40" s="9"/>
      <c r="C40" s="9"/>
      <c r="D40" s="727" t="s">
        <v>35</v>
      </c>
      <c r="E40" s="727"/>
      <c r="F40" s="727"/>
      <c r="G40" s="727"/>
      <c r="H40" s="178"/>
      <c r="I40" s="178"/>
      <c r="J40" s="117"/>
      <c r="K40" s="117"/>
      <c r="L40" s="178"/>
      <c r="M40" s="178"/>
      <c r="N40" s="178"/>
    </row>
    <row r="41" spans="2:14" ht="15.75">
      <c r="B41" s="9"/>
      <c r="C41" s="9"/>
      <c r="D41" s="1"/>
      <c r="E41" s="117"/>
      <c r="F41" s="117"/>
      <c r="G41" s="117"/>
      <c r="H41" s="728" t="s">
        <v>1464</v>
      </c>
      <c r="I41" s="728"/>
      <c r="J41" s="117"/>
      <c r="K41" s="117"/>
      <c r="L41" s="728" t="s">
        <v>1465</v>
      </c>
      <c r="M41" s="728"/>
      <c r="N41" s="728"/>
    </row>
    <row r="42" spans="2:14" ht="15.75">
      <c r="B42" s="9"/>
      <c r="C42" s="9"/>
      <c r="D42" s="1"/>
      <c r="E42" s="117"/>
      <c r="F42" s="117"/>
      <c r="G42" s="117"/>
      <c r="H42" s="404"/>
      <c r="I42" s="404"/>
      <c r="J42" s="117"/>
      <c r="K42" s="117"/>
      <c r="L42" s="404"/>
      <c r="M42" s="404"/>
      <c r="N42" s="404"/>
    </row>
    <row r="43" spans="2:4" ht="15.75">
      <c r="B43" s="9"/>
      <c r="C43" s="9"/>
      <c r="D43" s="112" t="s">
        <v>1466</v>
      </c>
    </row>
    <row r="46" spans="4:12" ht="15">
      <c r="D46" s="86" t="s">
        <v>572</v>
      </c>
      <c r="E46" s="85" t="s">
        <v>599</v>
      </c>
      <c r="F46" s="85"/>
      <c r="G46" s="85"/>
      <c r="H46" s="182"/>
      <c r="I46" s="85"/>
      <c r="J46" s="27"/>
      <c r="K46" s="182"/>
      <c r="L46" s="182"/>
    </row>
    <row r="47" spans="4:12" ht="15">
      <c r="D47" s="86" t="s">
        <v>574</v>
      </c>
      <c r="E47" s="85" t="s">
        <v>1779</v>
      </c>
      <c r="F47" s="85"/>
      <c r="G47" s="85"/>
      <c r="H47" s="182"/>
      <c r="I47" s="85"/>
      <c r="J47" s="27"/>
      <c r="K47" s="182"/>
      <c r="L47" s="182"/>
    </row>
    <row r="48" spans="4:12" ht="15">
      <c r="D48" s="86" t="s">
        <v>577</v>
      </c>
      <c r="E48" s="85" t="s">
        <v>36</v>
      </c>
      <c r="F48" s="85"/>
      <c r="G48" s="85"/>
      <c r="H48" s="182"/>
      <c r="I48" s="85"/>
      <c r="J48" s="27"/>
      <c r="K48" s="182"/>
      <c r="L48" s="182"/>
    </row>
    <row r="49" spans="4:12" ht="15">
      <c r="D49" s="86" t="s">
        <v>579</v>
      </c>
      <c r="E49" s="85" t="s">
        <v>1777</v>
      </c>
      <c r="F49" s="85"/>
      <c r="G49" s="85"/>
      <c r="H49" s="182"/>
      <c r="I49" s="85"/>
      <c r="J49" s="27"/>
      <c r="K49" s="182"/>
      <c r="L49" s="182"/>
    </row>
    <row r="50" spans="4:12" ht="15">
      <c r="D50" s="86" t="s">
        <v>581</v>
      </c>
      <c r="E50" s="85" t="s">
        <v>37</v>
      </c>
      <c r="F50" s="85"/>
      <c r="G50" s="85"/>
      <c r="H50" s="182"/>
      <c r="I50" s="85"/>
      <c r="J50" s="27"/>
      <c r="K50" s="182"/>
      <c r="L50" s="182"/>
    </row>
    <row r="51" spans="4:12" ht="15">
      <c r="D51" s="24"/>
      <c r="E51" s="618" t="s">
        <v>583</v>
      </c>
      <c r="F51" s="670"/>
      <c r="G51" s="670"/>
      <c r="H51" s="670"/>
      <c r="I51" s="670"/>
      <c r="J51" s="670"/>
      <c r="K51" s="670"/>
      <c r="L51" s="182"/>
    </row>
    <row r="152" ht="12.75">
      <c r="B152" s="188" t="s">
        <v>1499</v>
      </c>
    </row>
  </sheetData>
  <sheetProtection/>
  <mergeCells count="26">
    <mergeCell ref="E51:K51"/>
    <mergeCell ref="Q13:Q15"/>
    <mergeCell ref="L37:N37"/>
    <mergeCell ref="J14:J15"/>
    <mergeCell ref="H37:I37"/>
    <mergeCell ref="D38:G38"/>
    <mergeCell ref="H39:I39"/>
    <mergeCell ref="L39:N39"/>
    <mergeCell ref="N2:P2"/>
    <mergeCell ref="N3:P3"/>
    <mergeCell ref="A3:M3"/>
    <mergeCell ref="A13:B15"/>
    <mergeCell ref="J13:P13"/>
    <mergeCell ref="C13:C15"/>
    <mergeCell ref="P12:Q12"/>
    <mergeCell ref="N4:P4"/>
    <mergeCell ref="A17:B17"/>
    <mergeCell ref="D13:D15"/>
    <mergeCell ref="H41:I41"/>
    <mergeCell ref="L41:N41"/>
    <mergeCell ref="E14:E15"/>
    <mergeCell ref="K14:P14"/>
    <mergeCell ref="E13:I13"/>
    <mergeCell ref="D36:G36"/>
    <mergeCell ref="F14:I14"/>
    <mergeCell ref="D40:G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O51"/>
  <sheetViews>
    <sheetView view="pageBreakPreview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12.875" style="190" customWidth="1"/>
    <col min="2" max="2" width="43.625" style="190" customWidth="1"/>
    <col min="3" max="4" width="10.00390625" style="190" customWidth="1"/>
    <col min="5" max="5" width="9.125" style="190" customWidth="1"/>
    <col min="6" max="7" width="10.00390625" style="190" customWidth="1"/>
    <col min="8" max="15" width="9.125" style="393" customWidth="1"/>
    <col min="16" max="16384" width="9.125" style="190" customWidth="1"/>
  </cols>
  <sheetData>
    <row r="1" spans="1:7" ht="18.75">
      <c r="A1" s="189"/>
      <c r="B1" s="189"/>
      <c r="C1" s="189"/>
      <c r="E1" s="22"/>
      <c r="G1" s="63" t="s">
        <v>1993</v>
      </c>
    </row>
    <row r="2" spans="1:7" ht="12.75">
      <c r="A2" s="191"/>
      <c r="B2" s="191"/>
      <c r="C2" s="191"/>
      <c r="E2" s="794" t="s">
        <v>2299</v>
      </c>
      <c r="F2" s="794"/>
      <c r="G2" s="794"/>
    </row>
    <row r="3" spans="1:7" ht="12.75">
      <c r="A3" s="191"/>
      <c r="B3" s="191"/>
      <c r="C3" s="191"/>
      <c r="E3" s="794" t="s">
        <v>2318</v>
      </c>
      <c r="F3" s="794"/>
      <c r="G3" s="794"/>
    </row>
    <row r="4" spans="1:7" ht="12.75">
      <c r="A4" s="189"/>
      <c r="B4" s="189"/>
      <c r="C4" s="189"/>
      <c r="E4" s="794" t="s">
        <v>2323</v>
      </c>
      <c r="F4" s="794"/>
      <c r="G4" s="794"/>
    </row>
    <row r="5" spans="1:3" ht="12.75">
      <c r="A5" s="189"/>
      <c r="B5" s="189"/>
      <c r="C5" s="189"/>
    </row>
    <row r="6" spans="1:7" ht="18.75">
      <c r="A6" s="817" t="s">
        <v>26</v>
      </c>
      <c r="B6" s="817"/>
      <c r="C6" s="817"/>
      <c r="D6" s="817"/>
      <c r="E6" s="817"/>
      <c r="F6" s="817"/>
      <c r="G6" s="817"/>
    </row>
    <row r="7" spans="1:7" ht="18.75">
      <c r="A7" s="817" t="s">
        <v>508</v>
      </c>
      <c r="B7" s="817"/>
      <c r="C7" s="817"/>
      <c r="D7" s="817"/>
      <c r="E7" s="817"/>
      <c r="F7" s="817"/>
      <c r="G7" s="817"/>
    </row>
    <row r="8" spans="1:7" ht="18.75">
      <c r="A8" s="817" t="s">
        <v>509</v>
      </c>
      <c r="B8" s="817"/>
      <c r="C8" s="817"/>
      <c r="D8" s="817"/>
      <c r="E8" s="817"/>
      <c r="F8" s="817"/>
      <c r="G8" s="817"/>
    </row>
    <row r="9" spans="1:7" ht="18.75">
      <c r="A9" s="817" t="s">
        <v>27</v>
      </c>
      <c r="B9" s="817"/>
      <c r="C9" s="817"/>
      <c r="D9" s="817"/>
      <c r="E9" s="817"/>
      <c r="F9" s="817"/>
      <c r="G9" s="817"/>
    </row>
    <row r="10" spans="1:7" ht="12.75">
      <c r="A10" s="818" t="s">
        <v>2301</v>
      </c>
      <c r="B10" s="818"/>
      <c r="C10" s="818"/>
      <c r="D10" s="818"/>
      <c r="E10" s="818"/>
      <c r="F10" s="818"/>
      <c r="G10" s="818"/>
    </row>
    <row r="11" spans="1:7" ht="15.75">
      <c r="A11" s="819" t="s">
        <v>342</v>
      </c>
      <c r="B11" s="819"/>
      <c r="C11" s="819"/>
      <c r="D11" s="819"/>
      <c r="E11" s="819"/>
      <c r="F11" s="819"/>
      <c r="G11" s="819"/>
    </row>
    <row r="12" spans="1:3" ht="15.75">
      <c r="A12" s="192"/>
      <c r="B12" s="192"/>
      <c r="C12" s="192"/>
    </row>
    <row r="13" spans="1:7" ht="15.75">
      <c r="A13" s="192"/>
      <c r="B13" s="394"/>
      <c r="C13" s="394"/>
      <c r="D13" s="393"/>
      <c r="E13" s="393"/>
      <c r="F13" s="393"/>
      <c r="G13" s="395" t="s">
        <v>1016</v>
      </c>
    </row>
    <row r="14" spans="1:15" s="182" customFormat="1" ht="15.75">
      <c r="A14" s="396" t="s">
        <v>538</v>
      </c>
      <c r="B14" s="397"/>
      <c r="C14" s="397"/>
      <c r="D14" s="397"/>
      <c r="E14" s="397"/>
      <c r="F14" s="398"/>
      <c r="G14" s="58"/>
      <c r="H14" s="4"/>
      <c r="I14" s="4"/>
      <c r="J14" s="4"/>
      <c r="K14" s="4"/>
      <c r="L14" s="4"/>
      <c r="M14" s="4"/>
      <c r="N14" s="4"/>
      <c r="O14" s="2"/>
    </row>
    <row r="15" spans="1:15" s="182" customFormat="1" ht="15.75">
      <c r="A15" s="396" t="s">
        <v>542</v>
      </c>
      <c r="B15" s="59"/>
      <c r="C15" s="59"/>
      <c r="D15" s="59"/>
      <c r="E15" s="59"/>
      <c r="F15" s="59"/>
      <c r="G15" s="58"/>
      <c r="H15" s="4"/>
      <c r="I15" s="4"/>
      <c r="J15" s="4"/>
      <c r="K15" s="4"/>
      <c r="L15" s="4"/>
      <c r="M15" s="4"/>
      <c r="N15" s="4"/>
      <c r="O15" s="2"/>
    </row>
    <row r="16" spans="1:15" s="182" customFormat="1" ht="15.75">
      <c r="A16" s="396" t="s">
        <v>543</v>
      </c>
      <c r="B16" s="59"/>
      <c r="C16" s="59"/>
      <c r="D16" s="59"/>
      <c r="E16" s="59"/>
      <c r="F16" s="59"/>
      <c r="G16" s="58"/>
      <c r="H16" s="4"/>
      <c r="I16" s="4"/>
      <c r="J16" s="4"/>
      <c r="K16" s="4"/>
      <c r="L16" s="4"/>
      <c r="M16" s="4"/>
      <c r="N16" s="4"/>
      <c r="O16" s="2"/>
    </row>
    <row r="17" spans="1:3" ht="15.75">
      <c r="A17" s="192"/>
      <c r="B17" s="192"/>
      <c r="C17" s="192"/>
    </row>
    <row r="18" spans="1:3" ht="15.75">
      <c r="A18" s="192"/>
      <c r="B18" s="192"/>
      <c r="C18" s="192"/>
    </row>
    <row r="19" spans="1:3" ht="15.75">
      <c r="A19" s="192"/>
      <c r="B19" s="192"/>
      <c r="C19" s="192"/>
    </row>
    <row r="20" spans="1:7" ht="16.5" thickBot="1">
      <c r="A20" s="193"/>
      <c r="B20" s="193"/>
      <c r="C20" s="193"/>
      <c r="F20" s="732" t="s">
        <v>343</v>
      </c>
      <c r="G20" s="732"/>
    </row>
    <row r="21" spans="1:7" ht="31.5" customHeight="1" thickBot="1">
      <c r="A21" s="809" t="s">
        <v>345</v>
      </c>
      <c r="B21" s="809"/>
      <c r="C21" s="809"/>
      <c r="D21" s="809"/>
      <c r="E21" s="194" t="s">
        <v>510</v>
      </c>
      <c r="F21" s="809" t="s">
        <v>500</v>
      </c>
      <c r="G21" s="809"/>
    </row>
    <row r="22" spans="1:7" ht="13.5" thickBot="1">
      <c r="A22" s="810">
        <v>1</v>
      </c>
      <c r="B22" s="810"/>
      <c r="C22" s="810"/>
      <c r="D22" s="810"/>
      <c r="E22" s="399">
        <v>2</v>
      </c>
      <c r="F22" s="813">
        <v>3</v>
      </c>
      <c r="G22" s="814"/>
    </row>
    <row r="23" spans="1:7" ht="33.75" customHeight="1">
      <c r="A23" s="811" t="s">
        <v>28</v>
      </c>
      <c r="B23" s="812"/>
      <c r="C23" s="812"/>
      <c r="D23" s="812"/>
      <c r="E23" s="485">
        <v>1</v>
      </c>
      <c r="F23" s="815"/>
      <c r="G23" s="816"/>
    </row>
    <row r="24" spans="1:7" ht="35.25" customHeight="1">
      <c r="A24" s="795" t="s">
        <v>29</v>
      </c>
      <c r="B24" s="796"/>
      <c r="C24" s="796"/>
      <c r="D24" s="796"/>
      <c r="E24" s="486">
        <v>2</v>
      </c>
      <c r="F24" s="799"/>
      <c r="G24" s="800"/>
    </row>
    <row r="25" spans="1:7" ht="15.75">
      <c r="A25" s="797" t="s">
        <v>1313</v>
      </c>
      <c r="B25" s="798"/>
      <c r="C25" s="798"/>
      <c r="D25" s="798"/>
      <c r="E25" s="801">
        <v>3</v>
      </c>
      <c r="F25" s="803"/>
      <c r="G25" s="804"/>
    </row>
    <row r="26" spans="1:7" ht="31.5" customHeight="1">
      <c r="A26" s="820" t="s">
        <v>30</v>
      </c>
      <c r="B26" s="821"/>
      <c r="C26" s="821"/>
      <c r="D26" s="821"/>
      <c r="E26" s="802"/>
      <c r="F26" s="805"/>
      <c r="G26" s="806"/>
    </row>
    <row r="27" spans="1:7" ht="15.75">
      <c r="A27" s="795" t="s">
        <v>31</v>
      </c>
      <c r="B27" s="796"/>
      <c r="C27" s="796"/>
      <c r="D27" s="796"/>
      <c r="E27" s="486">
        <v>4</v>
      </c>
      <c r="F27" s="799"/>
      <c r="G27" s="800"/>
    </row>
    <row r="28" spans="1:7" ht="15.75">
      <c r="A28" s="795" t="s">
        <v>32</v>
      </c>
      <c r="B28" s="796"/>
      <c r="C28" s="796"/>
      <c r="D28" s="796"/>
      <c r="E28" s="486">
        <v>5</v>
      </c>
      <c r="F28" s="799"/>
      <c r="G28" s="800"/>
    </row>
    <row r="29" spans="1:7" ht="54" customHeight="1">
      <c r="A29" s="795" t="s">
        <v>1386</v>
      </c>
      <c r="B29" s="796"/>
      <c r="C29" s="796"/>
      <c r="D29" s="796"/>
      <c r="E29" s="486">
        <v>6</v>
      </c>
      <c r="F29" s="799"/>
      <c r="G29" s="800"/>
    </row>
    <row r="30" spans="1:7" ht="15.75" customHeight="1">
      <c r="A30" s="797" t="s">
        <v>310</v>
      </c>
      <c r="B30" s="798"/>
      <c r="C30" s="798"/>
      <c r="D30" s="798"/>
      <c r="E30" s="801">
        <v>7</v>
      </c>
      <c r="F30" s="803"/>
      <c r="G30" s="804"/>
    </row>
    <row r="31" spans="1:7" ht="15.75">
      <c r="A31" s="820" t="s">
        <v>33</v>
      </c>
      <c r="B31" s="821"/>
      <c r="C31" s="821"/>
      <c r="D31" s="821"/>
      <c r="E31" s="802"/>
      <c r="F31" s="805"/>
      <c r="G31" s="806"/>
    </row>
    <row r="32" spans="1:7" ht="16.5" thickBot="1">
      <c r="A32" s="822" t="s">
        <v>34</v>
      </c>
      <c r="B32" s="823"/>
      <c r="C32" s="823"/>
      <c r="D32" s="823"/>
      <c r="E32" s="487">
        <v>8</v>
      </c>
      <c r="F32" s="807"/>
      <c r="G32" s="808"/>
    </row>
    <row r="33" spans="1:3" ht="15.75">
      <c r="A33" s="192"/>
      <c r="B33" s="192"/>
      <c r="C33" s="192"/>
    </row>
    <row r="34" spans="1:3" ht="15.75">
      <c r="A34" s="400" t="s">
        <v>1490</v>
      </c>
      <c r="B34" s="401"/>
      <c r="C34" s="401"/>
    </row>
    <row r="35" spans="1:3" ht="15.75">
      <c r="A35" s="192"/>
      <c r="B35" s="192"/>
      <c r="C35" s="192"/>
    </row>
    <row r="36" spans="1:7" ht="15.75">
      <c r="A36" s="401"/>
      <c r="B36" s="402" t="s">
        <v>1019</v>
      </c>
      <c r="C36" s="403"/>
      <c r="D36" s="403"/>
      <c r="E36" s="180"/>
      <c r="F36" s="403"/>
      <c r="G36" s="403"/>
    </row>
    <row r="37" spans="1:7" ht="15.75">
      <c r="A37" s="401"/>
      <c r="B37" s="115"/>
      <c r="C37" s="728" t="s">
        <v>1464</v>
      </c>
      <c r="D37" s="728"/>
      <c r="E37" s="404"/>
      <c r="F37" s="728" t="s">
        <v>1465</v>
      </c>
      <c r="G37" s="728"/>
    </row>
    <row r="38" spans="1:7" ht="31.5">
      <c r="A38" s="401"/>
      <c r="B38" s="116" t="s">
        <v>1022</v>
      </c>
      <c r="C38" s="114"/>
      <c r="D38" s="43"/>
      <c r="E38" s="4"/>
      <c r="F38" s="403"/>
      <c r="G38" s="403"/>
    </row>
    <row r="39" spans="1:7" ht="15.75">
      <c r="A39" s="401"/>
      <c r="B39" s="115"/>
      <c r="C39" s="728" t="s">
        <v>1464</v>
      </c>
      <c r="D39" s="728"/>
      <c r="E39" s="404"/>
      <c r="F39" s="728" t="s">
        <v>1465</v>
      </c>
      <c r="G39" s="728"/>
    </row>
    <row r="40" spans="1:7" ht="15.75">
      <c r="A40" s="401"/>
      <c r="B40" s="112" t="s">
        <v>35</v>
      </c>
      <c r="C40" s="114"/>
      <c r="D40" s="43"/>
      <c r="E40" s="4"/>
      <c r="F40" s="403"/>
      <c r="G40" s="403"/>
    </row>
    <row r="41" spans="1:7" ht="15.75">
      <c r="A41" s="401"/>
      <c r="B41" s="115"/>
      <c r="C41" s="728" t="s">
        <v>1464</v>
      </c>
      <c r="D41" s="728"/>
      <c r="E41" s="404"/>
      <c r="F41" s="728" t="s">
        <v>1465</v>
      </c>
      <c r="G41" s="728"/>
    </row>
    <row r="42" spans="1:7" ht="15.75">
      <c r="A42" s="401"/>
      <c r="B42" s="115"/>
      <c r="C42" s="404"/>
      <c r="D42" s="404"/>
      <c r="E42" s="404"/>
      <c r="F42" s="404"/>
      <c r="G42" s="404"/>
    </row>
    <row r="43" spans="1:7" ht="15.75">
      <c r="A43" s="401"/>
      <c r="B43" s="115"/>
      <c r="C43" s="404"/>
      <c r="D43" s="404"/>
      <c r="E43" s="404"/>
      <c r="F43" s="404"/>
      <c r="G43" s="404"/>
    </row>
    <row r="44" spans="1:7" ht="15.75">
      <c r="A44" s="401"/>
      <c r="B44" s="112" t="s">
        <v>1466</v>
      </c>
      <c r="C44" s="3"/>
      <c r="D44" s="4"/>
      <c r="E44" s="4"/>
      <c r="F44" s="2"/>
      <c r="G44" s="2"/>
    </row>
    <row r="45" spans="1:3" ht="15.75">
      <c r="A45" s="401"/>
      <c r="B45" s="401"/>
      <c r="C45" s="401"/>
    </row>
    <row r="46" spans="1:9" ht="15">
      <c r="A46" s="86" t="s">
        <v>572</v>
      </c>
      <c r="B46" s="85" t="s">
        <v>599</v>
      </c>
      <c r="C46" s="85"/>
      <c r="D46" s="85"/>
      <c r="E46" s="182"/>
      <c r="F46" s="85"/>
      <c r="G46" s="27"/>
      <c r="H46" s="182"/>
      <c r="I46" s="182"/>
    </row>
    <row r="47" spans="1:9" ht="15">
      <c r="A47" s="86" t="s">
        <v>574</v>
      </c>
      <c r="B47" s="85" t="s">
        <v>1779</v>
      </c>
      <c r="C47" s="85"/>
      <c r="D47" s="85"/>
      <c r="E47" s="182"/>
      <c r="F47" s="85"/>
      <c r="G47" s="27"/>
      <c r="H47" s="182"/>
      <c r="I47" s="182"/>
    </row>
    <row r="48" spans="1:9" ht="15">
      <c r="A48" s="86" t="s">
        <v>577</v>
      </c>
      <c r="B48" s="85" t="s">
        <v>36</v>
      </c>
      <c r="C48" s="85"/>
      <c r="D48" s="85"/>
      <c r="E48" s="182"/>
      <c r="F48" s="85"/>
      <c r="G48" s="27"/>
      <c r="H48" s="182"/>
      <c r="I48" s="182"/>
    </row>
    <row r="49" spans="1:9" ht="15">
      <c r="A49" s="86" t="s">
        <v>579</v>
      </c>
      <c r="B49" s="85" t="s">
        <v>1777</v>
      </c>
      <c r="C49" s="85"/>
      <c r="D49" s="85"/>
      <c r="E49" s="182"/>
      <c r="F49" s="85"/>
      <c r="G49" s="27"/>
      <c r="H49" s="182"/>
      <c r="I49" s="182"/>
    </row>
    <row r="50" spans="1:9" ht="15">
      <c r="A50" s="86" t="s">
        <v>581</v>
      </c>
      <c r="B50" s="85" t="s">
        <v>37</v>
      </c>
      <c r="C50" s="85"/>
      <c r="D50" s="85"/>
      <c r="E50" s="182"/>
      <c r="F50" s="85"/>
      <c r="G50" s="27"/>
      <c r="H50" s="182"/>
      <c r="I50" s="182"/>
    </row>
    <row r="51" spans="1:9" ht="15">
      <c r="A51" s="24"/>
      <c r="B51" s="618" t="s">
        <v>583</v>
      </c>
      <c r="C51" s="670"/>
      <c r="D51" s="670"/>
      <c r="E51" s="670"/>
      <c r="F51" s="670"/>
      <c r="G51" s="670"/>
      <c r="H51" s="670"/>
      <c r="I51" s="182"/>
    </row>
  </sheetData>
  <sheetProtection/>
  <mergeCells count="41">
    <mergeCell ref="A27:D27"/>
    <mergeCell ref="F28:G28"/>
    <mergeCell ref="A10:G10"/>
    <mergeCell ref="A11:G11"/>
    <mergeCell ref="F20:G20"/>
    <mergeCell ref="C37:D37"/>
    <mergeCell ref="E30:E31"/>
    <mergeCell ref="A31:D31"/>
    <mergeCell ref="A32:D32"/>
    <mergeCell ref="A26:D26"/>
    <mergeCell ref="A30:D30"/>
    <mergeCell ref="F25:G26"/>
    <mergeCell ref="A6:G6"/>
    <mergeCell ref="A7:G7"/>
    <mergeCell ref="A8:G8"/>
    <mergeCell ref="A9:G9"/>
    <mergeCell ref="C39:D39"/>
    <mergeCell ref="F39:G39"/>
    <mergeCell ref="A28:D28"/>
    <mergeCell ref="A29:D29"/>
    <mergeCell ref="F29:G29"/>
    <mergeCell ref="F30:G31"/>
    <mergeCell ref="F37:G37"/>
    <mergeCell ref="F32:G32"/>
    <mergeCell ref="F27:G27"/>
    <mergeCell ref="F21:G21"/>
    <mergeCell ref="A21:D21"/>
    <mergeCell ref="A22:D22"/>
    <mergeCell ref="A23:D23"/>
    <mergeCell ref="F22:G22"/>
    <mergeCell ref="F23:G23"/>
    <mergeCell ref="E4:G4"/>
    <mergeCell ref="E2:G2"/>
    <mergeCell ref="E3:G3"/>
    <mergeCell ref="C41:D41"/>
    <mergeCell ref="F41:G41"/>
    <mergeCell ref="B51:H51"/>
    <mergeCell ref="A24:D24"/>
    <mergeCell ref="A25:D25"/>
    <mergeCell ref="F24:G24"/>
    <mergeCell ref="E25:E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1164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6.25390625" style="308" customWidth="1"/>
    <col min="2" max="2" width="44.375" style="0" customWidth="1"/>
    <col min="3" max="3" width="13.00390625" style="0" customWidth="1"/>
    <col min="4" max="4" width="9.75390625" style="0" customWidth="1"/>
    <col min="5" max="5" width="10.75390625" style="0" bestFit="1" customWidth="1"/>
    <col min="6" max="10" width="11.125" style="0" customWidth="1"/>
    <col min="11" max="11" width="18.125" style="305" customWidth="1"/>
  </cols>
  <sheetData>
    <row r="1" spans="1:10" ht="15.75">
      <c r="A1" s="303"/>
      <c r="B1" s="304"/>
      <c r="C1" s="304"/>
      <c r="D1" s="304"/>
      <c r="E1" s="304"/>
      <c r="F1" s="304"/>
      <c r="G1" s="304"/>
      <c r="H1" s="304"/>
      <c r="J1" s="93" t="s">
        <v>1994</v>
      </c>
    </row>
    <row r="2" spans="1:10" ht="15.75">
      <c r="A2" s="303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5.75">
      <c r="A3" s="303"/>
      <c r="B3" s="304"/>
      <c r="C3" s="304"/>
      <c r="D3" s="304"/>
      <c r="E3" s="304"/>
      <c r="F3" s="304"/>
      <c r="G3" s="304"/>
      <c r="H3" s="826" t="s">
        <v>2299</v>
      </c>
      <c r="I3" s="826"/>
      <c r="J3" s="826"/>
    </row>
    <row r="4" spans="1:10" ht="15.75">
      <c r="A4" s="303"/>
      <c r="B4" s="304"/>
      <c r="C4" s="304"/>
      <c r="D4" s="304"/>
      <c r="E4" s="304"/>
      <c r="F4" s="304"/>
      <c r="G4" s="304"/>
      <c r="H4" s="826" t="s">
        <v>2318</v>
      </c>
      <c r="I4" s="826"/>
      <c r="J4" s="826"/>
    </row>
    <row r="5" spans="1:10" ht="15.75">
      <c r="A5" s="303"/>
      <c r="B5" s="133"/>
      <c r="C5" s="117"/>
      <c r="D5" s="117"/>
      <c r="E5" s="117"/>
      <c r="F5" s="117"/>
      <c r="G5" s="117"/>
      <c r="H5" s="117"/>
      <c r="I5" s="306" t="s">
        <v>2323</v>
      </c>
      <c r="J5" s="307"/>
    </row>
    <row r="6" spans="2:10" ht="15.75">
      <c r="B6" s="729" t="s">
        <v>1262</v>
      </c>
      <c r="C6" s="729"/>
      <c r="D6" s="729"/>
      <c r="E6" s="729"/>
      <c r="F6" s="729"/>
      <c r="G6" s="729"/>
      <c r="H6" s="729"/>
      <c r="I6" s="729"/>
      <c r="J6" s="729"/>
    </row>
    <row r="7" spans="2:10" ht="15.75">
      <c r="B7" s="729" t="s">
        <v>2319</v>
      </c>
      <c r="C7" s="729"/>
      <c r="D7" s="729"/>
      <c r="E7" s="729"/>
      <c r="F7" s="729"/>
      <c r="G7" s="729"/>
      <c r="H7" s="729"/>
      <c r="I7" s="729"/>
      <c r="J7" s="729"/>
    </row>
    <row r="8" spans="2:10" ht="15.75">
      <c r="B8" s="729" t="s">
        <v>1263</v>
      </c>
      <c r="C8" s="729"/>
      <c r="D8" s="729"/>
      <c r="E8" s="729"/>
      <c r="F8" s="729"/>
      <c r="G8" s="729"/>
      <c r="H8" s="729"/>
      <c r="I8" s="729"/>
      <c r="J8" s="729"/>
    </row>
    <row r="9" spans="2:10" ht="15.75">
      <c r="B9" s="730" t="s">
        <v>553</v>
      </c>
      <c r="C9" s="730"/>
      <c r="D9" s="730"/>
      <c r="E9" s="730"/>
      <c r="F9" s="730"/>
      <c r="G9" s="730"/>
      <c r="H9" s="730"/>
      <c r="I9" s="730"/>
      <c r="J9" s="730"/>
    </row>
    <row r="10" spans="1:10" ht="15.75">
      <c r="A10" s="303"/>
      <c r="B10" s="134"/>
      <c r="C10" s="117"/>
      <c r="D10" s="117"/>
      <c r="E10" s="117"/>
      <c r="F10" s="117"/>
      <c r="G10" s="117"/>
      <c r="H10" s="117"/>
      <c r="I10" s="117"/>
      <c r="J10" s="117"/>
    </row>
    <row r="11" spans="1:10" ht="16.5" thickBot="1">
      <c r="A11" s="303"/>
      <c r="B11" s="309"/>
      <c r="C11" s="304"/>
      <c r="D11" s="304"/>
      <c r="E11" s="304"/>
      <c r="F11" s="304"/>
      <c r="G11" s="304"/>
      <c r="H11" s="304"/>
      <c r="I11" s="310"/>
      <c r="J11" s="311" t="s">
        <v>1498</v>
      </c>
    </row>
    <row r="12" spans="1:10" ht="16.5" thickBot="1">
      <c r="A12" s="303"/>
      <c r="B12" s="312"/>
      <c r="C12" s="313"/>
      <c r="D12" s="313"/>
      <c r="E12" s="313"/>
      <c r="F12" s="313"/>
      <c r="G12" s="313"/>
      <c r="H12" s="313"/>
      <c r="I12" s="314" t="s">
        <v>538</v>
      </c>
      <c r="J12" s="315"/>
    </row>
    <row r="13" spans="1:10" ht="16.5" thickBot="1">
      <c r="A13" s="303"/>
      <c r="B13" s="312"/>
      <c r="C13" s="313"/>
      <c r="D13" s="313"/>
      <c r="E13" s="313"/>
      <c r="F13" s="313"/>
      <c r="G13" s="313"/>
      <c r="H13" s="313"/>
      <c r="I13" s="314" t="s">
        <v>1013</v>
      </c>
      <c r="J13" s="315"/>
    </row>
    <row r="14" spans="1:10" ht="16.5" thickBot="1">
      <c r="A14" s="303"/>
      <c r="B14" s="312"/>
      <c r="C14" s="313"/>
      <c r="D14" s="313"/>
      <c r="E14" s="313"/>
      <c r="F14" s="313"/>
      <c r="G14" s="313"/>
      <c r="H14" s="313"/>
      <c r="I14" s="314" t="s">
        <v>542</v>
      </c>
      <c r="J14" s="316"/>
    </row>
    <row r="15" spans="1:10" ht="16.5" thickBot="1">
      <c r="A15" s="303"/>
      <c r="B15" s="312"/>
      <c r="C15" s="313"/>
      <c r="D15" s="313"/>
      <c r="E15" s="313"/>
      <c r="F15" s="313"/>
      <c r="G15" s="313"/>
      <c r="H15" s="313"/>
      <c r="I15" s="314" t="s">
        <v>543</v>
      </c>
      <c r="J15" s="317"/>
    </row>
    <row r="16" spans="1:10" ht="16.5" thickBot="1">
      <c r="A16" s="303"/>
      <c r="B16" s="312"/>
      <c r="C16" s="313"/>
      <c r="D16" s="313"/>
      <c r="E16" s="313"/>
      <c r="F16" s="313"/>
      <c r="G16" s="313"/>
      <c r="H16" s="313"/>
      <c r="I16" s="314" t="s">
        <v>1010</v>
      </c>
      <c r="J16" s="317"/>
    </row>
    <row r="17" spans="1:10" ht="16.5" thickBot="1">
      <c r="A17" s="303"/>
      <c r="B17" s="318"/>
      <c r="C17" s="319"/>
      <c r="D17" s="319"/>
      <c r="E17" s="319"/>
      <c r="F17" s="319"/>
      <c r="G17" s="319"/>
      <c r="H17" s="319"/>
      <c r="I17" s="314" t="s">
        <v>1012</v>
      </c>
      <c r="J17" s="316"/>
    </row>
    <row r="18" spans="1:10" ht="15.75">
      <c r="A18" s="303"/>
      <c r="B18" s="320"/>
      <c r="C18" s="321"/>
      <c r="D18" s="321"/>
      <c r="E18" s="321"/>
      <c r="F18" s="321"/>
      <c r="G18" s="321"/>
      <c r="H18" s="321"/>
      <c r="I18" s="321"/>
      <c r="J18" s="321"/>
    </row>
    <row r="19" spans="1:10" ht="15.75">
      <c r="A19" s="303"/>
      <c r="B19" s="320"/>
      <c r="C19" s="321"/>
      <c r="D19" s="321"/>
      <c r="E19" s="321"/>
      <c r="F19" s="321"/>
      <c r="G19" s="321"/>
      <c r="H19" s="321"/>
      <c r="I19" s="321"/>
      <c r="J19" s="321"/>
    </row>
    <row r="20" spans="1:10" ht="15.75">
      <c r="A20" s="303"/>
      <c r="B20" s="320"/>
      <c r="C20" s="321"/>
      <c r="D20" s="321"/>
      <c r="E20" s="321"/>
      <c r="F20" s="321"/>
      <c r="G20" s="321"/>
      <c r="H20" s="321"/>
      <c r="I20" s="321"/>
      <c r="J20" s="321"/>
    </row>
    <row r="21" spans="1:10" ht="15.75">
      <c r="A21" s="303"/>
      <c r="B21" s="322"/>
      <c r="C21" s="304"/>
      <c r="D21" s="304"/>
      <c r="E21" s="304"/>
      <c r="F21" s="304"/>
      <c r="G21" s="304"/>
      <c r="H21" s="304"/>
      <c r="I21" s="304"/>
      <c r="J21" s="304"/>
    </row>
    <row r="22" spans="1:10" ht="16.5" thickBot="1">
      <c r="A22" s="303"/>
      <c r="B22" s="323" t="s">
        <v>1499</v>
      </c>
      <c r="C22" s="304"/>
      <c r="D22" s="304"/>
      <c r="E22" s="304"/>
      <c r="F22" s="304"/>
      <c r="G22" s="304"/>
      <c r="H22" s="304"/>
      <c r="I22" s="304"/>
      <c r="J22" s="304"/>
    </row>
    <row r="23" spans="1:10" ht="16.5" thickBot="1">
      <c r="A23" s="303"/>
      <c r="B23" s="829" t="s">
        <v>345</v>
      </c>
      <c r="C23" s="829" t="s">
        <v>1264</v>
      </c>
      <c r="D23" s="829" t="s">
        <v>1500</v>
      </c>
      <c r="E23" s="828" t="s">
        <v>539</v>
      </c>
      <c r="F23" s="828"/>
      <c r="G23" s="828" t="s">
        <v>540</v>
      </c>
      <c r="H23" s="828"/>
      <c r="I23" s="828" t="s">
        <v>541</v>
      </c>
      <c r="J23" s="828"/>
    </row>
    <row r="24" spans="1:10" ht="26.25" thickBot="1">
      <c r="A24" s="303"/>
      <c r="B24" s="829"/>
      <c r="C24" s="829"/>
      <c r="D24" s="829"/>
      <c r="E24" s="326" t="s">
        <v>544</v>
      </c>
      <c r="F24" s="326" t="s">
        <v>545</v>
      </c>
      <c r="G24" s="326" t="s">
        <v>546</v>
      </c>
      <c r="H24" s="326" t="s">
        <v>530</v>
      </c>
      <c r="I24" s="326" t="s">
        <v>547</v>
      </c>
      <c r="J24" s="326" t="s">
        <v>519</v>
      </c>
    </row>
    <row r="25" spans="1:10" ht="16.5" thickBot="1">
      <c r="A25" s="303"/>
      <c r="B25" s="324">
        <v>1</v>
      </c>
      <c r="C25" s="324">
        <v>2</v>
      </c>
      <c r="D25" s="324">
        <v>3</v>
      </c>
      <c r="E25" s="325">
        <v>4</v>
      </c>
      <c r="F25" s="325">
        <v>5</v>
      </c>
      <c r="G25" s="325">
        <v>6</v>
      </c>
      <c r="H25" s="325">
        <v>7</v>
      </c>
      <c r="I25" s="325">
        <v>8</v>
      </c>
      <c r="J25" s="325">
        <v>9</v>
      </c>
    </row>
    <row r="26" spans="1:11" ht="31.5">
      <c r="A26" s="303"/>
      <c r="B26" s="327" t="s">
        <v>1265</v>
      </c>
      <c r="C26" s="505"/>
      <c r="D26" s="506">
        <v>1</v>
      </c>
      <c r="E26" s="328"/>
      <c r="F26" s="328"/>
      <c r="G26" s="328"/>
      <c r="H26" s="328"/>
      <c r="I26" s="328"/>
      <c r="J26" s="329"/>
      <c r="K26" s="330" t="s">
        <v>1266</v>
      </c>
    </row>
    <row r="27" spans="1:11" ht="15.75">
      <c r="A27" s="308" t="s">
        <v>1266</v>
      </c>
      <c r="B27" s="331" t="s">
        <v>1267</v>
      </c>
      <c r="C27" s="507">
        <v>1</v>
      </c>
      <c r="D27" s="508" t="s">
        <v>178</v>
      </c>
      <c r="E27" s="332"/>
      <c r="F27" s="332"/>
      <c r="G27" s="332"/>
      <c r="H27" s="332"/>
      <c r="I27" s="332"/>
      <c r="J27" s="333"/>
      <c r="K27" s="330" t="s">
        <v>1266</v>
      </c>
    </row>
    <row r="28" spans="2:11" ht="15.75">
      <c r="B28" s="334" t="s">
        <v>1342</v>
      </c>
      <c r="C28" s="507">
        <v>100</v>
      </c>
      <c r="D28" s="508" t="s">
        <v>62</v>
      </c>
      <c r="E28" s="332"/>
      <c r="F28" s="332"/>
      <c r="G28" s="332"/>
      <c r="H28" s="332"/>
      <c r="I28" s="332"/>
      <c r="J28" s="333"/>
      <c r="K28" s="330" t="s">
        <v>1266</v>
      </c>
    </row>
    <row r="29" spans="2:11" ht="15.75">
      <c r="B29" s="331" t="s">
        <v>1268</v>
      </c>
      <c r="C29" s="507">
        <v>110</v>
      </c>
      <c r="D29" s="508" t="s">
        <v>73</v>
      </c>
      <c r="E29" s="332"/>
      <c r="F29" s="332"/>
      <c r="G29" s="332"/>
      <c r="H29" s="332"/>
      <c r="I29" s="332"/>
      <c r="J29" s="333"/>
      <c r="K29" s="330" t="s">
        <v>1266</v>
      </c>
    </row>
    <row r="30" spans="2:11" ht="15.75">
      <c r="B30" s="335" t="s">
        <v>1269</v>
      </c>
      <c r="C30" s="507" t="s">
        <v>1270</v>
      </c>
      <c r="D30" s="508" t="s">
        <v>77</v>
      </c>
      <c r="E30" s="332"/>
      <c r="F30" s="332"/>
      <c r="G30" s="332"/>
      <c r="H30" s="332"/>
      <c r="I30" s="332"/>
      <c r="J30" s="333"/>
      <c r="K30" s="330" t="s">
        <v>1266</v>
      </c>
    </row>
    <row r="31" spans="2:11" ht="15.75">
      <c r="B31" s="335" t="s">
        <v>1271</v>
      </c>
      <c r="C31" s="507">
        <v>121</v>
      </c>
      <c r="D31" s="508" t="s">
        <v>78</v>
      </c>
      <c r="E31" s="332"/>
      <c r="F31" s="332"/>
      <c r="G31" s="332"/>
      <c r="H31" s="332"/>
      <c r="I31" s="332"/>
      <c r="J31" s="333"/>
      <c r="K31" s="330" t="s">
        <v>1266</v>
      </c>
    </row>
    <row r="32" spans="2:11" ht="15.75">
      <c r="B32" s="335" t="s">
        <v>1272</v>
      </c>
      <c r="C32" s="507">
        <v>150</v>
      </c>
      <c r="D32" s="508" t="s">
        <v>83</v>
      </c>
      <c r="E32" s="332"/>
      <c r="F32" s="332"/>
      <c r="G32" s="332"/>
      <c r="H32" s="332"/>
      <c r="I32" s="332"/>
      <c r="J32" s="333"/>
      <c r="K32" s="330" t="s">
        <v>1266</v>
      </c>
    </row>
    <row r="33" spans="2:11" ht="15.75">
      <c r="B33" s="335" t="s">
        <v>1273</v>
      </c>
      <c r="C33" s="507">
        <v>155</v>
      </c>
      <c r="D33" s="508" t="s">
        <v>94</v>
      </c>
      <c r="E33" s="332"/>
      <c r="F33" s="332"/>
      <c r="G33" s="332"/>
      <c r="H33" s="332"/>
      <c r="I33" s="332"/>
      <c r="J33" s="333"/>
      <c r="K33" s="330" t="s">
        <v>1266</v>
      </c>
    </row>
    <row r="34" spans="2:11" ht="15.75">
      <c r="B34" s="335" t="s">
        <v>1274</v>
      </c>
      <c r="C34" s="507" t="s">
        <v>1275</v>
      </c>
      <c r="D34" s="508" t="s">
        <v>101</v>
      </c>
      <c r="E34" s="332"/>
      <c r="F34" s="332"/>
      <c r="G34" s="332"/>
      <c r="H34" s="332"/>
      <c r="I34" s="332"/>
      <c r="J34" s="333"/>
      <c r="K34" s="330" t="s">
        <v>1266</v>
      </c>
    </row>
    <row r="35" spans="2:11" ht="15.75">
      <c r="B35" s="834" t="s">
        <v>1276</v>
      </c>
      <c r="C35" s="507">
        <v>161</v>
      </c>
      <c r="D35" s="508" t="s">
        <v>104</v>
      </c>
      <c r="E35" s="336"/>
      <c r="F35" s="336"/>
      <c r="G35" s="336"/>
      <c r="H35" s="336"/>
      <c r="I35" s="336"/>
      <c r="J35" s="333"/>
      <c r="K35" s="330" t="s">
        <v>1266</v>
      </c>
    </row>
    <row r="36" spans="2:11" ht="15.75">
      <c r="B36" s="834"/>
      <c r="C36" s="507" t="s">
        <v>1277</v>
      </c>
      <c r="D36" s="508" t="s">
        <v>110</v>
      </c>
      <c r="E36" s="336"/>
      <c r="F36" s="336"/>
      <c r="G36" s="336"/>
      <c r="H36" s="336"/>
      <c r="I36" s="336"/>
      <c r="J36" s="333"/>
      <c r="K36" s="330" t="s">
        <v>1266</v>
      </c>
    </row>
    <row r="37" spans="2:11" ht="15.75">
      <c r="B37" s="335" t="s">
        <v>1278</v>
      </c>
      <c r="C37" s="507">
        <v>176</v>
      </c>
      <c r="D37" s="508" t="s">
        <v>1387</v>
      </c>
      <c r="E37" s="336"/>
      <c r="F37" s="336"/>
      <c r="G37" s="336"/>
      <c r="H37" s="336"/>
      <c r="I37" s="336"/>
      <c r="J37" s="333"/>
      <c r="K37" s="330" t="s">
        <v>1266</v>
      </c>
    </row>
    <row r="38" spans="2:11" ht="15.75">
      <c r="B38" s="335" t="s">
        <v>1279</v>
      </c>
      <c r="C38" s="507">
        <v>177</v>
      </c>
      <c r="D38" s="508" t="s">
        <v>1388</v>
      </c>
      <c r="E38" s="336"/>
      <c r="F38" s="336"/>
      <c r="G38" s="336"/>
      <c r="H38" s="336"/>
      <c r="I38" s="336"/>
      <c r="J38" s="333"/>
      <c r="K38" s="330" t="s">
        <v>1266</v>
      </c>
    </row>
    <row r="39" spans="2:11" ht="15.75">
      <c r="B39" s="335" t="s">
        <v>1280</v>
      </c>
      <c r="C39" s="507">
        <v>178</v>
      </c>
      <c r="D39" s="508" t="s">
        <v>1389</v>
      </c>
      <c r="E39" s="336"/>
      <c r="F39" s="336"/>
      <c r="G39" s="336"/>
      <c r="H39" s="336"/>
      <c r="I39" s="336"/>
      <c r="J39" s="333"/>
      <c r="K39" s="330" t="s">
        <v>1266</v>
      </c>
    </row>
    <row r="40" spans="2:11" ht="52.5">
      <c r="B40" s="337" t="s">
        <v>1281</v>
      </c>
      <c r="C40" s="507"/>
      <c r="D40" s="509">
        <v>2</v>
      </c>
      <c r="E40" s="336"/>
      <c r="F40" s="336"/>
      <c r="G40" s="336"/>
      <c r="H40" s="336"/>
      <c r="I40" s="336"/>
      <c r="J40" s="333"/>
      <c r="K40" s="330" t="s">
        <v>1282</v>
      </c>
    </row>
    <row r="41" spans="1:11" ht="15.75">
      <c r="A41" s="308" t="s">
        <v>1282</v>
      </c>
      <c r="B41" s="338" t="s">
        <v>1283</v>
      </c>
      <c r="C41" s="507">
        <v>1</v>
      </c>
      <c r="D41" s="508" t="s">
        <v>189</v>
      </c>
      <c r="E41" s="336"/>
      <c r="F41" s="336"/>
      <c r="G41" s="336"/>
      <c r="H41" s="336"/>
      <c r="I41" s="336"/>
      <c r="J41" s="333"/>
      <c r="K41" s="330" t="s">
        <v>1282</v>
      </c>
    </row>
    <row r="42" spans="2:11" ht="15.75">
      <c r="B42" s="338" t="s">
        <v>1343</v>
      </c>
      <c r="C42" s="507">
        <v>100</v>
      </c>
      <c r="D42" s="508" t="s">
        <v>192</v>
      </c>
      <c r="E42" s="336"/>
      <c r="F42" s="336"/>
      <c r="G42" s="336"/>
      <c r="H42" s="336"/>
      <c r="I42" s="336"/>
      <c r="J42" s="333"/>
      <c r="K42" s="330" t="s">
        <v>1282</v>
      </c>
    </row>
    <row r="43" spans="2:11" ht="15.75">
      <c r="B43" s="335" t="s">
        <v>1284</v>
      </c>
      <c r="C43" s="507">
        <v>115</v>
      </c>
      <c r="D43" s="508" t="s">
        <v>195</v>
      </c>
      <c r="E43" s="336"/>
      <c r="F43" s="336"/>
      <c r="G43" s="336"/>
      <c r="H43" s="336"/>
      <c r="I43" s="336"/>
      <c r="J43" s="333"/>
      <c r="K43" s="330" t="s">
        <v>1282</v>
      </c>
    </row>
    <row r="44" spans="2:11" ht="15.75">
      <c r="B44" s="335" t="s">
        <v>1285</v>
      </c>
      <c r="C44" s="507">
        <v>116</v>
      </c>
      <c r="D44" s="508" t="s">
        <v>198</v>
      </c>
      <c r="E44" s="336"/>
      <c r="F44" s="336"/>
      <c r="G44" s="336"/>
      <c r="H44" s="336"/>
      <c r="I44" s="336"/>
      <c r="J44" s="333"/>
      <c r="K44" s="330" t="s">
        <v>1282</v>
      </c>
    </row>
    <row r="45" spans="2:11" ht="15.75">
      <c r="B45" s="335" t="s">
        <v>1286</v>
      </c>
      <c r="C45" s="507">
        <v>117</v>
      </c>
      <c r="D45" s="508" t="s">
        <v>202</v>
      </c>
      <c r="E45" s="336"/>
      <c r="F45" s="336"/>
      <c r="G45" s="336"/>
      <c r="H45" s="336"/>
      <c r="I45" s="336"/>
      <c r="J45" s="333"/>
      <c r="K45" s="330" t="s">
        <v>1282</v>
      </c>
    </row>
    <row r="46" spans="2:11" ht="15.75">
      <c r="B46" s="335" t="s">
        <v>1287</v>
      </c>
      <c r="C46" s="507">
        <v>118</v>
      </c>
      <c r="D46" s="508" t="s">
        <v>206</v>
      </c>
      <c r="E46" s="336"/>
      <c r="F46" s="336"/>
      <c r="G46" s="336"/>
      <c r="H46" s="336"/>
      <c r="I46" s="336"/>
      <c r="J46" s="333"/>
      <c r="K46" s="330" t="s">
        <v>1282</v>
      </c>
    </row>
    <row r="47" spans="2:11" ht="15.75">
      <c r="B47" s="335" t="s">
        <v>1288</v>
      </c>
      <c r="C47" s="507">
        <v>119</v>
      </c>
      <c r="D47" s="508" t="s">
        <v>209</v>
      </c>
      <c r="E47" s="336"/>
      <c r="F47" s="336"/>
      <c r="G47" s="336"/>
      <c r="H47" s="336"/>
      <c r="I47" s="336"/>
      <c r="J47" s="333"/>
      <c r="K47" s="330" t="s">
        <v>1282</v>
      </c>
    </row>
    <row r="48" spans="2:11" ht="15.75">
      <c r="B48" s="339" t="s">
        <v>1344</v>
      </c>
      <c r="C48" s="507">
        <v>500</v>
      </c>
      <c r="D48" s="508" t="s">
        <v>213</v>
      </c>
      <c r="E48" s="336"/>
      <c r="F48" s="336"/>
      <c r="G48" s="336"/>
      <c r="H48" s="336"/>
      <c r="I48" s="336"/>
      <c r="J48" s="333"/>
      <c r="K48" s="330" t="s">
        <v>1282</v>
      </c>
    </row>
    <row r="49" spans="2:11" ht="15.75">
      <c r="B49" s="339" t="s">
        <v>1289</v>
      </c>
      <c r="C49" s="507">
        <v>585</v>
      </c>
      <c r="D49" s="508" t="s">
        <v>217</v>
      </c>
      <c r="E49" s="336"/>
      <c r="F49" s="336"/>
      <c r="G49" s="336"/>
      <c r="H49" s="336"/>
      <c r="I49" s="336"/>
      <c r="J49" s="333"/>
      <c r="K49" s="330" t="s">
        <v>1282</v>
      </c>
    </row>
    <row r="50" spans="2:11" ht="15.75">
      <c r="B50" s="340" t="s">
        <v>1290</v>
      </c>
      <c r="C50" s="507">
        <v>586</v>
      </c>
      <c r="D50" s="508" t="s">
        <v>1390</v>
      </c>
      <c r="E50" s="336"/>
      <c r="F50" s="336"/>
      <c r="G50" s="336"/>
      <c r="H50" s="336"/>
      <c r="I50" s="336"/>
      <c r="J50" s="333"/>
      <c r="K50" s="330" t="s">
        <v>1282</v>
      </c>
    </row>
    <row r="51" spans="2:11" ht="15.75">
      <c r="B51" s="340" t="s">
        <v>1291</v>
      </c>
      <c r="C51" s="507">
        <v>587</v>
      </c>
      <c r="D51" s="508" t="s">
        <v>1391</v>
      </c>
      <c r="E51" s="336"/>
      <c r="F51" s="336"/>
      <c r="G51" s="336"/>
      <c r="H51" s="336"/>
      <c r="I51" s="336"/>
      <c r="J51" s="333"/>
      <c r="K51" s="330" t="s">
        <v>1282</v>
      </c>
    </row>
    <row r="52" spans="2:11" ht="15.75">
      <c r="B52" s="340" t="s">
        <v>1037</v>
      </c>
      <c r="C52" s="507">
        <v>588</v>
      </c>
      <c r="D52" s="508" t="s">
        <v>1392</v>
      </c>
      <c r="E52" s="336"/>
      <c r="F52" s="336"/>
      <c r="G52" s="336"/>
      <c r="H52" s="336"/>
      <c r="I52" s="336"/>
      <c r="J52" s="333"/>
      <c r="K52" s="330" t="s">
        <v>1282</v>
      </c>
    </row>
    <row r="53" spans="2:11" ht="15.75">
      <c r="B53" s="340" t="s">
        <v>1038</v>
      </c>
      <c r="C53" s="507">
        <v>589</v>
      </c>
      <c r="D53" s="508" t="s">
        <v>1393</v>
      </c>
      <c r="E53" s="336"/>
      <c r="F53" s="336"/>
      <c r="G53" s="336"/>
      <c r="H53" s="336"/>
      <c r="I53" s="336"/>
      <c r="J53" s="333"/>
      <c r="K53" s="330" t="s">
        <v>1282</v>
      </c>
    </row>
    <row r="54" spans="2:11" ht="15.75">
      <c r="B54" s="340" t="s">
        <v>1292</v>
      </c>
      <c r="C54" s="507">
        <v>590</v>
      </c>
      <c r="D54" s="508" t="s">
        <v>1394</v>
      </c>
      <c r="E54" s="336"/>
      <c r="F54" s="336"/>
      <c r="G54" s="336"/>
      <c r="H54" s="336"/>
      <c r="I54" s="336"/>
      <c r="J54" s="333"/>
      <c r="K54" s="330" t="s">
        <v>1282</v>
      </c>
    </row>
    <row r="55" spans="2:11" ht="15.75">
      <c r="B55" s="339" t="s">
        <v>1293</v>
      </c>
      <c r="C55" s="507">
        <v>591</v>
      </c>
      <c r="D55" s="508" t="s">
        <v>1395</v>
      </c>
      <c r="E55" s="336"/>
      <c r="F55" s="336"/>
      <c r="G55" s="336"/>
      <c r="H55" s="336"/>
      <c r="I55" s="336"/>
      <c r="J55" s="333"/>
      <c r="K55" s="330" t="s">
        <v>1282</v>
      </c>
    </row>
    <row r="56" spans="2:11" ht="15.75">
      <c r="B56" s="339" t="s">
        <v>1294</v>
      </c>
      <c r="C56" s="507">
        <v>592</v>
      </c>
      <c r="D56" s="508" t="s">
        <v>1396</v>
      </c>
      <c r="E56" s="336"/>
      <c r="F56" s="336"/>
      <c r="G56" s="336"/>
      <c r="H56" s="336"/>
      <c r="I56" s="336"/>
      <c r="J56" s="333"/>
      <c r="K56" s="330" t="s">
        <v>1282</v>
      </c>
    </row>
    <row r="57" spans="2:11" ht="15.75">
      <c r="B57" s="340" t="s">
        <v>1290</v>
      </c>
      <c r="C57" s="507">
        <v>593</v>
      </c>
      <c r="D57" s="508" t="s">
        <v>1397</v>
      </c>
      <c r="E57" s="336"/>
      <c r="F57" s="336"/>
      <c r="G57" s="336"/>
      <c r="H57" s="336"/>
      <c r="I57" s="336"/>
      <c r="J57" s="333"/>
      <c r="K57" s="330" t="s">
        <v>1282</v>
      </c>
    </row>
    <row r="58" spans="2:11" ht="15.75">
      <c r="B58" s="340" t="s">
        <v>1291</v>
      </c>
      <c r="C58" s="507">
        <v>594</v>
      </c>
      <c r="D58" s="508" t="s">
        <v>1398</v>
      </c>
      <c r="E58" s="336"/>
      <c r="F58" s="336"/>
      <c r="G58" s="336"/>
      <c r="H58" s="336"/>
      <c r="I58" s="336"/>
      <c r="J58" s="333"/>
      <c r="K58" s="330" t="s">
        <v>1282</v>
      </c>
    </row>
    <row r="59" spans="2:11" ht="15.75">
      <c r="B59" s="340" t="s">
        <v>1037</v>
      </c>
      <c r="C59" s="507">
        <v>595</v>
      </c>
      <c r="D59" s="508" t="s">
        <v>1399</v>
      </c>
      <c r="E59" s="336"/>
      <c r="F59" s="336"/>
      <c r="G59" s="336"/>
      <c r="H59" s="336"/>
      <c r="I59" s="336"/>
      <c r="J59" s="333"/>
      <c r="K59" s="330" t="s">
        <v>1282</v>
      </c>
    </row>
    <row r="60" spans="2:11" ht="15.75">
      <c r="B60" s="340" t="s">
        <v>1038</v>
      </c>
      <c r="C60" s="507">
        <v>596</v>
      </c>
      <c r="D60" s="508" t="s">
        <v>1400</v>
      </c>
      <c r="E60" s="336"/>
      <c r="F60" s="336"/>
      <c r="G60" s="336"/>
      <c r="H60" s="336"/>
      <c r="I60" s="336"/>
      <c r="J60" s="333"/>
      <c r="K60" s="330" t="s">
        <v>1282</v>
      </c>
    </row>
    <row r="61" spans="2:11" ht="15.75">
      <c r="B61" s="340" t="s">
        <v>1292</v>
      </c>
      <c r="C61" s="507">
        <v>597</v>
      </c>
      <c r="D61" s="508" t="s">
        <v>1401</v>
      </c>
      <c r="E61" s="336"/>
      <c r="F61" s="336"/>
      <c r="G61" s="336"/>
      <c r="H61" s="336"/>
      <c r="I61" s="336"/>
      <c r="J61" s="333"/>
      <c r="K61" s="330" t="s">
        <v>1282</v>
      </c>
    </row>
    <row r="62" spans="2:11" ht="15.75">
      <c r="B62" s="338" t="s">
        <v>1295</v>
      </c>
      <c r="C62" s="507">
        <v>598</v>
      </c>
      <c r="D62" s="508" t="s">
        <v>1402</v>
      </c>
      <c r="E62" s="336"/>
      <c r="F62" s="336"/>
      <c r="G62" s="336"/>
      <c r="H62" s="336"/>
      <c r="I62" s="336"/>
      <c r="J62" s="333"/>
      <c r="K62" s="330" t="s">
        <v>1282</v>
      </c>
    </row>
    <row r="63" spans="2:11" ht="15.75">
      <c r="B63" s="340" t="s">
        <v>1296</v>
      </c>
      <c r="C63" s="507">
        <v>599</v>
      </c>
      <c r="D63" s="508" t="s">
        <v>1403</v>
      </c>
      <c r="E63" s="336"/>
      <c r="F63" s="336"/>
      <c r="G63" s="336"/>
      <c r="H63" s="336"/>
      <c r="I63" s="336"/>
      <c r="J63" s="333"/>
      <c r="K63" s="330" t="s">
        <v>1282</v>
      </c>
    </row>
    <row r="64" spans="2:11" ht="15.75">
      <c r="B64" s="340" t="s">
        <v>1291</v>
      </c>
      <c r="C64" s="507">
        <v>600</v>
      </c>
      <c r="D64" s="508" t="s">
        <v>1404</v>
      </c>
      <c r="E64" s="336"/>
      <c r="F64" s="336"/>
      <c r="G64" s="336"/>
      <c r="H64" s="336"/>
      <c r="I64" s="336"/>
      <c r="J64" s="333"/>
      <c r="K64" s="330" t="s">
        <v>1282</v>
      </c>
    </row>
    <row r="65" spans="2:11" ht="15.75">
      <c r="B65" s="340" t="s">
        <v>1037</v>
      </c>
      <c r="C65" s="507">
        <v>601</v>
      </c>
      <c r="D65" s="508" t="s">
        <v>1405</v>
      </c>
      <c r="E65" s="336"/>
      <c r="F65" s="336"/>
      <c r="G65" s="336"/>
      <c r="H65" s="336"/>
      <c r="I65" s="336"/>
      <c r="J65" s="333"/>
      <c r="K65" s="330" t="s">
        <v>1282</v>
      </c>
    </row>
    <row r="66" spans="2:11" ht="15.75">
      <c r="B66" s="340" t="s">
        <v>1038</v>
      </c>
      <c r="C66" s="507">
        <v>602</v>
      </c>
      <c r="D66" s="508" t="s">
        <v>1406</v>
      </c>
      <c r="E66" s="336"/>
      <c r="F66" s="336"/>
      <c r="G66" s="336"/>
      <c r="H66" s="336"/>
      <c r="I66" s="336"/>
      <c r="J66" s="333"/>
      <c r="K66" s="330" t="s">
        <v>1282</v>
      </c>
    </row>
    <row r="67" spans="2:11" ht="15.75">
      <c r="B67" s="340" t="s">
        <v>1297</v>
      </c>
      <c r="C67" s="507">
        <v>603</v>
      </c>
      <c r="D67" s="508" t="s">
        <v>1407</v>
      </c>
      <c r="E67" s="336"/>
      <c r="F67" s="336"/>
      <c r="G67" s="336"/>
      <c r="H67" s="336"/>
      <c r="I67" s="336"/>
      <c r="J67" s="333"/>
      <c r="K67" s="330" t="s">
        <v>1282</v>
      </c>
    </row>
    <row r="68" spans="2:11" ht="15.75">
      <c r="B68" s="331" t="s">
        <v>1298</v>
      </c>
      <c r="C68" s="507">
        <v>604</v>
      </c>
      <c r="D68" s="508" t="s">
        <v>1408</v>
      </c>
      <c r="E68" s="336"/>
      <c r="F68" s="336"/>
      <c r="G68" s="336"/>
      <c r="H68" s="336"/>
      <c r="I68" s="336"/>
      <c r="J68" s="333"/>
      <c r="K68" s="330" t="s">
        <v>1282</v>
      </c>
    </row>
    <row r="69" spans="2:11" ht="31.5">
      <c r="B69" s="337" t="s">
        <v>1299</v>
      </c>
      <c r="C69" s="507"/>
      <c r="D69" s="509">
        <v>3</v>
      </c>
      <c r="E69" s="336"/>
      <c r="F69" s="336"/>
      <c r="G69" s="336"/>
      <c r="H69" s="336"/>
      <c r="I69" s="336"/>
      <c r="J69" s="333"/>
      <c r="K69" s="330" t="s">
        <v>1300</v>
      </c>
    </row>
    <row r="70" spans="2:11" ht="15.75">
      <c r="B70" s="341" t="s">
        <v>1301</v>
      </c>
      <c r="C70" s="507">
        <v>23</v>
      </c>
      <c r="D70" s="508" t="s">
        <v>114</v>
      </c>
      <c r="E70" s="342"/>
      <c r="F70" s="336"/>
      <c r="G70" s="336"/>
      <c r="H70" s="336"/>
      <c r="I70" s="336"/>
      <c r="J70" s="333"/>
      <c r="K70" s="330" t="s">
        <v>1300</v>
      </c>
    </row>
    <row r="71" spans="2:11" ht="15.75">
      <c r="B71" s="341" t="s">
        <v>1302</v>
      </c>
      <c r="C71" s="507">
        <v>100</v>
      </c>
      <c r="D71" s="508" t="s">
        <v>121</v>
      </c>
      <c r="E71" s="342"/>
      <c r="F71" s="336"/>
      <c r="G71" s="336"/>
      <c r="H71" s="336"/>
      <c r="I71" s="336"/>
      <c r="J71" s="333"/>
      <c r="K71" s="330" t="s">
        <v>1300</v>
      </c>
    </row>
    <row r="72" spans="2:11" ht="15.75">
      <c r="B72" s="341" t="s">
        <v>1303</v>
      </c>
      <c r="C72" s="507">
        <v>101</v>
      </c>
      <c r="D72" s="509"/>
      <c r="E72" s="342"/>
      <c r="F72" s="336"/>
      <c r="G72" s="336"/>
      <c r="H72" s="336"/>
      <c r="I72" s="336"/>
      <c r="J72" s="333"/>
      <c r="K72" s="330" t="s">
        <v>1300</v>
      </c>
    </row>
    <row r="73" spans="2:11" ht="15.75">
      <c r="B73" s="343" t="s">
        <v>1345</v>
      </c>
      <c r="C73" s="507">
        <v>104</v>
      </c>
      <c r="D73" s="509"/>
      <c r="E73" s="342"/>
      <c r="F73" s="336"/>
      <c r="G73" s="336"/>
      <c r="H73" s="336"/>
      <c r="I73" s="336"/>
      <c r="J73" s="333"/>
      <c r="K73" s="330" t="s">
        <v>1300</v>
      </c>
    </row>
    <row r="74" spans="2:11" ht="15.75">
      <c r="B74" s="343" t="s">
        <v>1304</v>
      </c>
      <c r="C74" s="507">
        <v>105</v>
      </c>
      <c r="D74" s="509"/>
      <c r="E74" s="342"/>
      <c r="F74" s="336"/>
      <c r="G74" s="336"/>
      <c r="H74" s="336"/>
      <c r="I74" s="336"/>
      <c r="J74" s="333"/>
      <c r="K74" s="330" t="s">
        <v>1300</v>
      </c>
    </row>
    <row r="75" spans="2:11" ht="15.75">
      <c r="B75" s="335" t="s">
        <v>1305</v>
      </c>
      <c r="C75" s="507">
        <v>106</v>
      </c>
      <c r="D75" s="509"/>
      <c r="E75" s="342"/>
      <c r="F75" s="336"/>
      <c r="G75" s="336"/>
      <c r="H75" s="336"/>
      <c r="I75" s="336"/>
      <c r="J75" s="333"/>
      <c r="K75" s="330" t="s">
        <v>1300</v>
      </c>
    </row>
    <row r="76" spans="2:11" ht="15.75">
      <c r="B76" s="335" t="s">
        <v>1346</v>
      </c>
      <c r="C76" s="507">
        <v>107</v>
      </c>
      <c r="D76" s="509"/>
      <c r="E76" s="342"/>
      <c r="F76" s="336"/>
      <c r="G76" s="336"/>
      <c r="H76" s="336"/>
      <c r="I76" s="336"/>
      <c r="J76" s="333"/>
      <c r="K76" s="330" t="s">
        <v>1300</v>
      </c>
    </row>
    <row r="77" spans="2:11" ht="15.75">
      <c r="B77" s="335" t="s">
        <v>1306</v>
      </c>
      <c r="C77" s="507">
        <v>108</v>
      </c>
      <c r="D77" s="509"/>
      <c r="E77" s="342"/>
      <c r="F77" s="336"/>
      <c r="G77" s="336"/>
      <c r="H77" s="336"/>
      <c r="I77" s="336"/>
      <c r="J77" s="333"/>
      <c r="K77" s="330" t="s">
        <v>1300</v>
      </c>
    </row>
    <row r="78" spans="2:11" ht="15.75">
      <c r="B78" s="335" t="s">
        <v>1307</v>
      </c>
      <c r="C78" s="507">
        <v>109</v>
      </c>
      <c r="D78" s="509"/>
      <c r="E78" s="342"/>
      <c r="F78" s="336"/>
      <c r="G78" s="336"/>
      <c r="H78" s="336"/>
      <c r="I78" s="336"/>
      <c r="J78" s="333"/>
      <c r="K78" s="330" t="s">
        <v>1300</v>
      </c>
    </row>
    <row r="79" spans="2:11" ht="15.75">
      <c r="B79" s="335" t="s">
        <v>1308</v>
      </c>
      <c r="C79" s="507">
        <v>110</v>
      </c>
      <c r="D79" s="509"/>
      <c r="E79" s="342"/>
      <c r="F79" s="336"/>
      <c r="G79" s="336"/>
      <c r="H79" s="336"/>
      <c r="I79" s="336"/>
      <c r="J79" s="333"/>
      <c r="K79" s="330" t="s">
        <v>1300</v>
      </c>
    </row>
    <row r="80" spans="2:11" ht="15.75">
      <c r="B80" s="335" t="s">
        <v>1347</v>
      </c>
      <c r="C80" s="507">
        <v>111</v>
      </c>
      <c r="D80" s="509"/>
      <c r="E80" s="342"/>
      <c r="F80" s="336"/>
      <c r="G80" s="336"/>
      <c r="H80" s="336"/>
      <c r="I80" s="336"/>
      <c r="J80" s="333"/>
      <c r="K80" s="330" t="s">
        <v>1300</v>
      </c>
    </row>
    <row r="81" spans="2:11" ht="15.75">
      <c r="B81" s="335" t="s">
        <v>1348</v>
      </c>
      <c r="C81" s="507">
        <v>112</v>
      </c>
      <c r="D81" s="509"/>
      <c r="E81" s="342"/>
      <c r="F81" s="336"/>
      <c r="G81" s="336"/>
      <c r="H81" s="336"/>
      <c r="I81" s="336"/>
      <c r="J81" s="333"/>
      <c r="K81" s="330" t="s">
        <v>1300</v>
      </c>
    </row>
    <row r="82" spans="2:11" ht="15.75">
      <c r="B82" s="335" t="s">
        <v>1309</v>
      </c>
      <c r="C82" s="507">
        <v>113</v>
      </c>
      <c r="D82" s="509"/>
      <c r="E82" s="342"/>
      <c r="F82" s="336"/>
      <c r="G82" s="336"/>
      <c r="H82" s="336"/>
      <c r="I82" s="336"/>
      <c r="J82" s="333"/>
      <c r="K82" s="330" t="s">
        <v>1300</v>
      </c>
    </row>
    <row r="83" spans="2:11" ht="25.5">
      <c r="B83" s="341" t="s">
        <v>1310</v>
      </c>
      <c r="C83" s="507">
        <v>120</v>
      </c>
      <c r="D83" s="509"/>
      <c r="E83" s="342"/>
      <c r="F83" s="336"/>
      <c r="G83" s="336"/>
      <c r="H83" s="336"/>
      <c r="I83" s="336"/>
      <c r="J83" s="333"/>
      <c r="K83" s="330" t="s">
        <v>1300</v>
      </c>
    </row>
    <row r="84" spans="2:11" ht="15.75">
      <c r="B84" s="343" t="s">
        <v>1311</v>
      </c>
      <c r="C84" s="507">
        <v>121</v>
      </c>
      <c r="D84" s="509"/>
      <c r="E84" s="342"/>
      <c r="F84" s="336"/>
      <c r="G84" s="336"/>
      <c r="H84" s="336"/>
      <c r="I84" s="336"/>
      <c r="J84" s="333"/>
      <c r="K84" s="330" t="s">
        <v>1300</v>
      </c>
    </row>
    <row r="85" spans="2:11" ht="15.75">
      <c r="B85" s="343" t="s">
        <v>1312</v>
      </c>
      <c r="C85" s="507">
        <v>122</v>
      </c>
      <c r="D85" s="509"/>
      <c r="E85" s="342"/>
      <c r="F85" s="336"/>
      <c r="G85" s="336"/>
      <c r="H85" s="336"/>
      <c r="I85" s="336"/>
      <c r="J85" s="333"/>
      <c r="K85" s="330" t="s">
        <v>1300</v>
      </c>
    </row>
    <row r="86" spans="2:11" ht="15.75">
      <c r="B86" s="344" t="s">
        <v>1313</v>
      </c>
      <c r="C86" s="507"/>
      <c r="D86" s="509"/>
      <c r="E86" s="342"/>
      <c r="F86" s="336"/>
      <c r="G86" s="336"/>
      <c r="H86" s="336"/>
      <c r="I86" s="336"/>
      <c r="J86" s="333"/>
      <c r="K86" s="330" t="s">
        <v>1300</v>
      </c>
    </row>
    <row r="87" spans="2:11" ht="15.75">
      <c r="B87" s="338" t="s">
        <v>1314</v>
      </c>
      <c r="C87" s="507">
        <v>123</v>
      </c>
      <c r="D87" s="509"/>
      <c r="E87" s="342"/>
      <c r="F87" s="336"/>
      <c r="G87" s="336"/>
      <c r="H87" s="336"/>
      <c r="I87" s="336"/>
      <c r="J87" s="333"/>
      <c r="K87" s="330" t="s">
        <v>1300</v>
      </c>
    </row>
    <row r="88" spans="2:11" ht="15.75">
      <c r="B88" s="335" t="s">
        <v>1315</v>
      </c>
      <c r="C88" s="507">
        <v>124</v>
      </c>
      <c r="D88" s="509"/>
      <c r="E88" s="342"/>
      <c r="F88" s="336"/>
      <c r="G88" s="336"/>
      <c r="H88" s="336"/>
      <c r="I88" s="336"/>
      <c r="J88" s="333"/>
      <c r="K88" s="330" t="s">
        <v>1300</v>
      </c>
    </row>
    <row r="89" spans="2:11" ht="15.75">
      <c r="B89" s="335" t="s">
        <v>1316</v>
      </c>
      <c r="C89" s="507">
        <v>125</v>
      </c>
      <c r="D89" s="509"/>
      <c r="E89" s="342"/>
      <c r="F89" s="336"/>
      <c r="G89" s="336"/>
      <c r="H89" s="336"/>
      <c r="I89" s="336"/>
      <c r="J89" s="333"/>
      <c r="K89" s="330" t="s">
        <v>1300</v>
      </c>
    </row>
    <row r="90" spans="2:11" ht="24">
      <c r="B90" s="338" t="s">
        <v>1317</v>
      </c>
      <c r="C90" s="507">
        <v>130</v>
      </c>
      <c r="D90" s="509"/>
      <c r="E90" s="342"/>
      <c r="F90" s="336"/>
      <c r="G90" s="336"/>
      <c r="H90" s="336"/>
      <c r="I90" s="336"/>
      <c r="J90" s="333"/>
      <c r="K90" s="330" t="s">
        <v>1300</v>
      </c>
    </row>
    <row r="91" spans="2:11" ht="15.75">
      <c r="B91" s="343" t="s">
        <v>1315</v>
      </c>
      <c r="C91" s="507">
        <v>131</v>
      </c>
      <c r="D91" s="509"/>
      <c r="E91" s="342"/>
      <c r="F91" s="336"/>
      <c r="G91" s="336"/>
      <c r="H91" s="336"/>
      <c r="I91" s="336"/>
      <c r="J91" s="333"/>
      <c r="K91" s="330" t="s">
        <v>1300</v>
      </c>
    </row>
    <row r="92" spans="2:11" ht="15.75">
      <c r="B92" s="343" t="s">
        <v>1316</v>
      </c>
      <c r="C92" s="507">
        <v>132</v>
      </c>
      <c r="D92" s="509"/>
      <c r="E92" s="342"/>
      <c r="F92" s="336"/>
      <c r="G92" s="336"/>
      <c r="H92" s="336"/>
      <c r="I92" s="336"/>
      <c r="J92" s="333"/>
      <c r="K92" s="330" t="s">
        <v>1300</v>
      </c>
    </row>
    <row r="93" spans="2:11" ht="25.5">
      <c r="B93" s="341" t="s">
        <v>1349</v>
      </c>
      <c r="C93" s="507">
        <v>140</v>
      </c>
      <c r="D93" s="509"/>
      <c r="E93" s="342"/>
      <c r="F93" s="336"/>
      <c r="G93" s="336"/>
      <c r="H93" s="336"/>
      <c r="I93" s="336"/>
      <c r="J93" s="333"/>
      <c r="K93" s="330" t="s">
        <v>1300</v>
      </c>
    </row>
    <row r="94" spans="2:11" ht="15.75">
      <c r="B94" s="343" t="s">
        <v>1315</v>
      </c>
      <c r="C94" s="507">
        <v>141</v>
      </c>
      <c r="D94" s="509"/>
      <c r="E94" s="342"/>
      <c r="F94" s="336"/>
      <c r="G94" s="336"/>
      <c r="H94" s="336"/>
      <c r="I94" s="336"/>
      <c r="J94" s="333"/>
      <c r="K94" s="330" t="s">
        <v>1300</v>
      </c>
    </row>
    <row r="95" spans="2:11" ht="15.75">
      <c r="B95" s="343" t="s">
        <v>1316</v>
      </c>
      <c r="C95" s="507">
        <v>142</v>
      </c>
      <c r="D95" s="509"/>
      <c r="E95" s="342"/>
      <c r="F95" s="336"/>
      <c r="G95" s="336"/>
      <c r="H95" s="336"/>
      <c r="I95" s="336"/>
      <c r="J95" s="333"/>
      <c r="K95" s="330" t="s">
        <v>1300</v>
      </c>
    </row>
    <row r="96" spans="2:11" ht="15.75">
      <c r="B96" s="345" t="s">
        <v>1318</v>
      </c>
      <c r="C96" s="507"/>
      <c r="D96" s="509"/>
      <c r="E96" s="342"/>
      <c r="F96" s="336"/>
      <c r="G96" s="336"/>
      <c r="H96" s="336"/>
      <c r="I96" s="336"/>
      <c r="J96" s="333"/>
      <c r="K96" s="330" t="s">
        <v>1300</v>
      </c>
    </row>
    <row r="97" spans="2:11" ht="24">
      <c r="B97" s="338" t="s">
        <v>1350</v>
      </c>
      <c r="C97" s="507">
        <v>143</v>
      </c>
      <c r="D97" s="509"/>
      <c r="E97" s="342"/>
      <c r="F97" s="336"/>
      <c r="G97" s="336"/>
      <c r="H97" s="336"/>
      <c r="I97" s="336"/>
      <c r="J97" s="333"/>
      <c r="K97" s="330" t="s">
        <v>1300</v>
      </c>
    </row>
    <row r="98" spans="2:11" ht="15.75">
      <c r="B98" s="343" t="s">
        <v>1315</v>
      </c>
      <c r="C98" s="507">
        <v>144</v>
      </c>
      <c r="D98" s="509"/>
      <c r="E98" s="342"/>
      <c r="F98" s="336"/>
      <c r="G98" s="336"/>
      <c r="H98" s="336"/>
      <c r="I98" s="336"/>
      <c r="J98" s="333"/>
      <c r="K98" s="330" t="s">
        <v>1300</v>
      </c>
    </row>
    <row r="99" spans="2:11" ht="15.75">
      <c r="B99" s="343" t="s">
        <v>1319</v>
      </c>
      <c r="C99" s="507">
        <v>145</v>
      </c>
      <c r="D99" s="509"/>
      <c r="E99" s="342"/>
      <c r="F99" s="336"/>
      <c r="G99" s="336"/>
      <c r="H99" s="336"/>
      <c r="I99" s="336"/>
      <c r="J99" s="333"/>
      <c r="K99" s="330" t="s">
        <v>1300</v>
      </c>
    </row>
    <row r="100" spans="2:11" ht="15.75">
      <c r="B100" s="346" t="s">
        <v>1320</v>
      </c>
      <c r="C100" s="507">
        <v>150</v>
      </c>
      <c r="D100" s="509"/>
      <c r="E100" s="342"/>
      <c r="F100" s="336"/>
      <c r="G100" s="336"/>
      <c r="H100" s="336"/>
      <c r="I100" s="336"/>
      <c r="J100" s="333"/>
      <c r="K100" s="330" t="s">
        <v>1300</v>
      </c>
    </row>
    <row r="101" spans="2:11" ht="24">
      <c r="B101" s="347" t="s">
        <v>1321</v>
      </c>
      <c r="C101" s="507">
        <v>155</v>
      </c>
      <c r="D101" s="509"/>
      <c r="E101" s="342"/>
      <c r="F101" s="336"/>
      <c r="G101" s="336"/>
      <c r="H101" s="336"/>
      <c r="I101" s="336"/>
      <c r="J101" s="333"/>
      <c r="K101" s="330" t="s">
        <v>1300</v>
      </c>
    </row>
    <row r="102" spans="2:11" ht="15.75">
      <c r="B102" s="343" t="s">
        <v>1315</v>
      </c>
      <c r="C102" s="507">
        <v>156</v>
      </c>
      <c r="D102" s="509"/>
      <c r="E102" s="342"/>
      <c r="F102" s="336"/>
      <c r="G102" s="336"/>
      <c r="H102" s="336"/>
      <c r="I102" s="336"/>
      <c r="J102" s="333"/>
      <c r="K102" s="330" t="s">
        <v>1300</v>
      </c>
    </row>
    <row r="103" spans="2:11" ht="15.75">
      <c r="B103" s="343" t="s">
        <v>1316</v>
      </c>
      <c r="C103" s="507">
        <v>157</v>
      </c>
      <c r="D103" s="509"/>
      <c r="E103" s="342"/>
      <c r="F103" s="336"/>
      <c r="G103" s="336"/>
      <c r="H103" s="336"/>
      <c r="I103" s="336"/>
      <c r="J103" s="333"/>
      <c r="K103" s="330" t="s">
        <v>1300</v>
      </c>
    </row>
    <row r="104" spans="2:11" ht="24">
      <c r="B104" s="347" t="s">
        <v>1322</v>
      </c>
      <c r="C104" s="507">
        <v>160</v>
      </c>
      <c r="D104" s="509"/>
      <c r="E104" s="342"/>
      <c r="F104" s="336"/>
      <c r="G104" s="336"/>
      <c r="H104" s="336"/>
      <c r="I104" s="336"/>
      <c r="J104" s="333"/>
      <c r="K104" s="330" t="s">
        <v>1300</v>
      </c>
    </row>
    <row r="105" spans="2:11" ht="15.75">
      <c r="B105" s="343" t="s">
        <v>1323</v>
      </c>
      <c r="C105" s="507">
        <v>161</v>
      </c>
      <c r="D105" s="509"/>
      <c r="E105" s="342"/>
      <c r="F105" s="336"/>
      <c r="G105" s="336"/>
      <c r="H105" s="336"/>
      <c r="I105" s="336"/>
      <c r="J105" s="333"/>
      <c r="K105" s="330" t="s">
        <v>1300</v>
      </c>
    </row>
    <row r="106" spans="2:11" ht="15.75">
      <c r="B106" s="343" t="s">
        <v>1316</v>
      </c>
      <c r="C106" s="507">
        <v>162</v>
      </c>
      <c r="D106" s="509"/>
      <c r="E106" s="342"/>
      <c r="F106" s="336"/>
      <c r="G106" s="336"/>
      <c r="H106" s="336"/>
      <c r="I106" s="336"/>
      <c r="J106" s="333"/>
      <c r="K106" s="330" t="s">
        <v>1300</v>
      </c>
    </row>
    <row r="107" spans="2:11" ht="15.75">
      <c r="B107" s="347" t="s">
        <v>1324</v>
      </c>
      <c r="C107" s="507">
        <v>163</v>
      </c>
      <c r="D107" s="509"/>
      <c r="E107" s="342"/>
      <c r="F107" s="336"/>
      <c r="G107" s="336"/>
      <c r="H107" s="336"/>
      <c r="I107" s="336"/>
      <c r="J107" s="333"/>
      <c r="K107" s="330" t="s">
        <v>1300</v>
      </c>
    </row>
    <row r="108" spans="2:11" ht="15.75">
      <c r="B108" s="347" t="s">
        <v>1325</v>
      </c>
      <c r="C108" s="507">
        <v>164</v>
      </c>
      <c r="D108" s="509"/>
      <c r="E108" s="342"/>
      <c r="F108" s="336"/>
      <c r="G108" s="336"/>
      <c r="H108" s="336"/>
      <c r="I108" s="336"/>
      <c r="J108" s="333"/>
      <c r="K108" s="330" t="s">
        <v>1300</v>
      </c>
    </row>
    <row r="109" spans="2:11" ht="25.5">
      <c r="B109" s="348" t="s">
        <v>1326</v>
      </c>
      <c r="C109" s="507">
        <v>165</v>
      </c>
      <c r="D109" s="509"/>
      <c r="E109" s="342"/>
      <c r="F109" s="336"/>
      <c r="G109" s="336"/>
      <c r="H109" s="336"/>
      <c r="I109" s="336"/>
      <c r="J109" s="333"/>
      <c r="K109" s="330" t="s">
        <v>1300</v>
      </c>
    </row>
    <row r="110" spans="2:11" ht="15.75">
      <c r="B110" s="347" t="s">
        <v>1351</v>
      </c>
      <c r="C110" s="507">
        <v>166</v>
      </c>
      <c r="D110" s="509"/>
      <c r="E110" s="342"/>
      <c r="F110" s="336"/>
      <c r="G110" s="336"/>
      <c r="H110" s="336"/>
      <c r="I110" s="336"/>
      <c r="J110" s="333"/>
      <c r="K110" s="330" t="s">
        <v>1300</v>
      </c>
    </row>
    <row r="111" spans="2:11" ht="15.75">
      <c r="B111" s="343" t="s">
        <v>1327</v>
      </c>
      <c r="C111" s="507">
        <v>167</v>
      </c>
      <c r="D111" s="509"/>
      <c r="E111" s="342"/>
      <c r="F111" s="336"/>
      <c r="G111" s="336"/>
      <c r="H111" s="336"/>
      <c r="I111" s="336"/>
      <c r="J111" s="333"/>
      <c r="K111" s="330" t="s">
        <v>1300</v>
      </c>
    </row>
    <row r="112" spans="2:11" ht="25.5">
      <c r="B112" s="331" t="s">
        <v>1352</v>
      </c>
      <c r="C112" s="507">
        <v>175</v>
      </c>
      <c r="D112" s="509"/>
      <c r="E112" s="342"/>
      <c r="F112" s="336"/>
      <c r="G112" s="336"/>
      <c r="H112" s="336"/>
      <c r="I112" s="336"/>
      <c r="J112" s="333"/>
      <c r="K112" s="330" t="s">
        <v>1300</v>
      </c>
    </row>
    <row r="113" spans="2:11" ht="15.75">
      <c r="B113" s="341" t="s">
        <v>1328</v>
      </c>
      <c r="C113" s="507">
        <v>500</v>
      </c>
      <c r="D113" s="509"/>
      <c r="E113" s="342"/>
      <c r="F113" s="336"/>
      <c r="G113" s="336"/>
      <c r="H113" s="336"/>
      <c r="I113" s="336"/>
      <c r="J113" s="333"/>
      <c r="K113" s="330" t="s">
        <v>1300</v>
      </c>
    </row>
    <row r="114" spans="2:11" ht="15.75">
      <c r="B114" s="349" t="s">
        <v>1353</v>
      </c>
      <c r="C114" s="507">
        <v>510</v>
      </c>
      <c r="D114" s="509"/>
      <c r="E114" s="342"/>
      <c r="F114" s="336"/>
      <c r="G114" s="336"/>
      <c r="H114" s="336"/>
      <c r="I114" s="336"/>
      <c r="J114" s="333"/>
      <c r="K114" s="330" t="s">
        <v>1300</v>
      </c>
    </row>
    <row r="115" spans="2:11" ht="15.75">
      <c r="B115" s="343" t="s">
        <v>1329</v>
      </c>
      <c r="C115" s="507">
        <v>511</v>
      </c>
      <c r="D115" s="509"/>
      <c r="E115" s="342"/>
      <c r="F115" s="336"/>
      <c r="G115" s="336"/>
      <c r="H115" s="336"/>
      <c r="I115" s="336"/>
      <c r="J115" s="333"/>
      <c r="K115" s="330" t="s">
        <v>1300</v>
      </c>
    </row>
    <row r="116" spans="2:11" ht="15.75">
      <c r="B116" s="343" t="s">
        <v>1330</v>
      </c>
      <c r="C116" s="507">
        <v>512</v>
      </c>
      <c r="D116" s="509"/>
      <c r="E116" s="342"/>
      <c r="F116" s="336"/>
      <c r="G116" s="336"/>
      <c r="H116" s="336"/>
      <c r="I116" s="336"/>
      <c r="J116" s="333"/>
      <c r="K116" s="330" t="s">
        <v>1300</v>
      </c>
    </row>
    <row r="117" spans="2:11" ht="15.75">
      <c r="B117" s="343" t="s">
        <v>1331</v>
      </c>
      <c r="C117" s="507">
        <v>513</v>
      </c>
      <c r="D117" s="509"/>
      <c r="E117" s="342"/>
      <c r="F117" s="336"/>
      <c r="G117" s="336"/>
      <c r="H117" s="336"/>
      <c r="I117" s="336"/>
      <c r="J117" s="333"/>
      <c r="K117" s="330" t="s">
        <v>1300</v>
      </c>
    </row>
    <row r="118" spans="2:11" ht="15.75">
      <c r="B118" s="343" t="s">
        <v>1332</v>
      </c>
      <c r="C118" s="507">
        <v>514</v>
      </c>
      <c r="D118" s="509"/>
      <c r="E118" s="342"/>
      <c r="F118" s="336"/>
      <c r="G118" s="336"/>
      <c r="H118" s="336"/>
      <c r="I118" s="336"/>
      <c r="J118" s="333"/>
      <c r="K118" s="330" t="s">
        <v>1300</v>
      </c>
    </row>
    <row r="119" spans="2:11" ht="15.75">
      <c r="B119" s="343" t="s">
        <v>1333</v>
      </c>
      <c r="C119" s="507">
        <v>515</v>
      </c>
      <c r="D119" s="509"/>
      <c r="E119" s="342"/>
      <c r="F119" s="336"/>
      <c r="G119" s="336"/>
      <c r="H119" s="336"/>
      <c r="I119" s="336"/>
      <c r="J119" s="333"/>
      <c r="K119" s="330" t="s">
        <v>1300</v>
      </c>
    </row>
    <row r="120" spans="2:11" ht="15.75">
      <c r="B120" s="343" t="s">
        <v>1334</v>
      </c>
      <c r="C120" s="507">
        <v>516</v>
      </c>
      <c r="D120" s="509"/>
      <c r="E120" s="342"/>
      <c r="F120" s="336"/>
      <c r="G120" s="336"/>
      <c r="H120" s="336"/>
      <c r="I120" s="336"/>
      <c r="J120" s="333"/>
      <c r="K120" s="330" t="s">
        <v>1300</v>
      </c>
    </row>
    <row r="121" spans="2:11" ht="15.75">
      <c r="B121" s="343" t="s">
        <v>1335</v>
      </c>
      <c r="C121" s="507">
        <v>517</v>
      </c>
      <c r="D121" s="509"/>
      <c r="E121" s="342"/>
      <c r="F121" s="336"/>
      <c r="G121" s="336"/>
      <c r="H121" s="336"/>
      <c r="I121" s="336"/>
      <c r="J121" s="333"/>
      <c r="K121" s="330" t="s">
        <v>1300</v>
      </c>
    </row>
    <row r="122" spans="2:11" ht="15.75">
      <c r="B122" s="343" t="s">
        <v>1334</v>
      </c>
      <c r="C122" s="507">
        <v>518</v>
      </c>
      <c r="D122" s="509"/>
      <c r="E122" s="342"/>
      <c r="F122" s="336"/>
      <c r="G122" s="336"/>
      <c r="H122" s="336"/>
      <c r="I122" s="336"/>
      <c r="J122" s="333"/>
      <c r="K122" s="330" t="s">
        <v>1300</v>
      </c>
    </row>
    <row r="123" spans="2:11" ht="15.75">
      <c r="B123" s="343" t="s">
        <v>1336</v>
      </c>
      <c r="C123" s="507">
        <v>519</v>
      </c>
      <c r="D123" s="509"/>
      <c r="E123" s="342"/>
      <c r="F123" s="336"/>
      <c r="G123" s="336"/>
      <c r="H123" s="336"/>
      <c r="I123" s="336"/>
      <c r="J123" s="333"/>
      <c r="K123" s="330" t="s">
        <v>1300</v>
      </c>
    </row>
    <row r="124" spans="2:11" ht="15.75">
      <c r="B124" s="343" t="s">
        <v>1334</v>
      </c>
      <c r="C124" s="507">
        <v>520</v>
      </c>
      <c r="D124" s="509"/>
      <c r="E124" s="342"/>
      <c r="F124" s="336"/>
      <c r="G124" s="336"/>
      <c r="H124" s="336"/>
      <c r="I124" s="336"/>
      <c r="J124" s="333"/>
      <c r="K124" s="330" t="s">
        <v>1300</v>
      </c>
    </row>
    <row r="125" spans="2:11" ht="24">
      <c r="B125" s="346" t="s">
        <v>1337</v>
      </c>
      <c r="C125" s="507">
        <v>525</v>
      </c>
      <c r="D125" s="509"/>
      <c r="E125" s="342"/>
      <c r="F125" s="336"/>
      <c r="G125" s="336"/>
      <c r="H125" s="336"/>
      <c r="I125" s="336"/>
      <c r="J125" s="333"/>
      <c r="K125" s="330" t="s">
        <v>1300</v>
      </c>
    </row>
    <row r="126" spans="2:11" ht="15.75">
      <c r="B126" s="343" t="s">
        <v>1329</v>
      </c>
      <c r="C126" s="507">
        <v>526</v>
      </c>
      <c r="D126" s="509"/>
      <c r="E126" s="342"/>
      <c r="F126" s="336"/>
      <c r="G126" s="336"/>
      <c r="H126" s="336"/>
      <c r="I126" s="336"/>
      <c r="J126" s="333"/>
      <c r="K126" s="330" t="s">
        <v>1300</v>
      </c>
    </row>
    <row r="127" spans="2:11" ht="15.75">
      <c r="B127" s="343" t="s">
        <v>1330</v>
      </c>
      <c r="C127" s="507">
        <v>527</v>
      </c>
      <c r="D127" s="509"/>
      <c r="E127" s="342"/>
      <c r="F127" s="336"/>
      <c r="G127" s="336"/>
      <c r="H127" s="336"/>
      <c r="I127" s="336"/>
      <c r="J127" s="333"/>
      <c r="K127" s="330" t="s">
        <v>1300</v>
      </c>
    </row>
    <row r="128" spans="2:11" ht="15.75">
      <c r="B128" s="343" t="s">
        <v>1331</v>
      </c>
      <c r="C128" s="507">
        <v>528</v>
      </c>
      <c r="D128" s="509"/>
      <c r="E128" s="342"/>
      <c r="F128" s="336"/>
      <c r="G128" s="336"/>
      <c r="H128" s="336"/>
      <c r="I128" s="336"/>
      <c r="J128" s="333"/>
      <c r="K128" s="330" t="s">
        <v>1300</v>
      </c>
    </row>
    <row r="129" spans="2:11" ht="15.75">
      <c r="B129" s="343" t="s">
        <v>1332</v>
      </c>
      <c r="C129" s="507">
        <v>529</v>
      </c>
      <c r="D129" s="509"/>
      <c r="E129" s="342"/>
      <c r="F129" s="336"/>
      <c r="G129" s="336"/>
      <c r="H129" s="336"/>
      <c r="I129" s="336"/>
      <c r="J129" s="333"/>
      <c r="K129" s="330" t="s">
        <v>1300</v>
      </c>
    </row>
    <row r="130" spans="2:11" ht="15.75">
      <c r="B130" s="343" t="s">
        <v>1333</v>
      </c>
      <c r="C130" s="507">
        <v>530</v>
      </c>
      <c r="D130" s="509"/>
      <c r="E130" s="342"/>
      <c r="F130" s="336"/>
      <c r="G130" s="336"/>
      <c r="H130" s="336"/>
      <c r="I130" s="336"/>
      <c r="J130" s="333"/>
      <c r="K130" s="330" t="s">
        <v>1300</v>
      </c>
    </row>
    <row r="131" spans="2:11" ht="15.75">
      <c r="B131" s="343" t="s">
        <v>1334</v>
      </c>
      <c r="C131" s="507">
        <v>531</v>
      </c>
      <c r="D131" s="509"/>
      <c r="E131" s="342"/>
      <c r="F131" s="336"/>
      <c r="G131" s="336"/>
      <c r="H131" s="336"/>
      <c r="I131" s="336"/>
      <c r="J131" s="333"/>
      <c r="K131" s="330" t="s">
        <v>1300</v>
      </c>
    </row>
    <row r="132" spans="2:11" ht="15.75">
      <c r="B132" s="343" t="s">
        <v>1335</v>
      </c>
      <c r="C132" s="507">
        <v>532</v>
      </c>
      <c r="D132" s="509"/>
      <c r="E132" s="342"/>
      <c r="F132" s="336"/>
      <c r="G132" s="336"/>
      <c r="H132" s="336"/>
      <c r="I132" s="336"/>
      <c r="J132" s="333"/>
      <c r="K132" s="330" t="s">
        <v>1300</v>
      </c>
    </row>
    <row r="133" spans="2:11" ht="15.75">
      <c r="B133" s="343" t="s">
        <v>1334</v>
      </c>
      <c r="C133" s="507">
        <v>533</v>
      </c>
      <c r="D133" s="509"/>
      <c r="E133" s="342"/>
      <c r="F133" s="336"/>
      <c r="G133" s="336"/>
      <c r="H133" s="336"/>
      <c r="I133" s="336"/>
      <c r="J133" s="333"/>
      <c r="K133" s="330" t="s">
        <v>1300</v>
      </c>
    </row>
    <row r="134" spans="2:11" ht="15.75">
      <c r="B134" s="343" t="s">
        <v>1336</v>
      </c>
      <c r="C134" s="507">
        <v>534</v>
      </c>
      <c r="D134" s="509"/>
      <c r="E134" s="342"/>
      <c r="F134" s="336"/>
      <c r="G134" s="336"/>
      <c r="H134" s="336"/>
      <c r="I134" s="336"/>
      <c r="J134" s="333"/>
      <c r="K134" s="330" t="s">
        <v>1300</v>
      </c>
    </row>
    <row r="135" spans="2:11" ht="15.75">
      <c r="B135" s="343" t="s">
        <v>1334</v>
      </c>
      <c r="C135" s="507">
        <v>535</v>
      </c>
      <c r="D135" s="509"/>
      <c r="E135" s="342"/>
      <c r="F135" s="336"/>
      <c r="G135" s="336"/>
      <c r="H135" s="336"/>
      <c r="I135" s="336"/>
      <c r="J135" s="333"/>
      <c r="K135" s="330" t="s">
        <v>1300</v>
      </c>
    </row>
    <row r="136" spans="2:11" ht="24">
      <c r="B136" s="346" t="s">
        <v>1338</v>
      </c>
      <c r="C136" s="507">
        <v>540</v>
      </c>
      <c r="D136" s="509"/>
      <c r="E136" s="342"/>
      <c r="F136" s="336"/>
      <c r="G136" s="336"/>
      <c r="H136" s="336"/>
      <c r="I136" s="336"/>
      <c r="J136" s="333"/>
      <c r="K136" s="330" t="s">
        <v>1300</v>
      </c>
    </row>
    <row r="137" spans="2:11" ht="15.75">
      <c r="B137" s="343" t="s">
        <v>1329</v>
      </c>
      <c r="C137" s="507">
        <v>541</v>
      </c>
      <c r="D137" s="509"/>
      <c r="E137" s="342"/>
      <c r="F137" s="336"/>
      <c r="G137" s="336"/>
      <c r="H137" s="336"/>
      <c r="I137" s="336"/>
      <c r="J137" s="333"/>
      <c r="K137" s="330" t="s">
        <v>1300</v>
      </c>
    </row>
    <row r="138" spans="2:11" ht="15.75">
      <c r="B138" s="343" t="s">
        <v>1330</v>
      </c>
      <c r="C138" s="507">
        <v>542</v>
      </c>
      <c r="D138" s="509"/>
      <c r="E138" s="342"/>
      <c r="F138" s="336"/>
      <c r="G138" s="336"/>
      <c r="H138" s="336"/>
      <c r="I138" s="336"/>
      <c r="J138" s="333"/>
      <c r="K138" s="330" t="s">
        <v>1300</v>
      </c>
    </row>
    <row r="139" spans="2:11" ht="15.75">
      <c r="B139" s="343" t="s">
        <v>1523</v>
      </c>
      <c r="C139" s="507">
        <v>543</v>
      </c>
      <c r="D139" s="509"/>
      <c r="E139" s="342"/>
      <c r="F139" s="336"/>
      <c r="G139" s="336"/>
      <c r="H139" s="336"/>
      <c r="I139" s="336"/>
      <c r="J139" s="333"/>
      <c r="K139" s="330" t="s">
        <v>1300</v>
      </c>
    </row>
    <row r="140" spans="2:11" ht="15.75">
      <c r="B140" s="343" t="s">
        <v>1524</v>
      </c>
      <c r="C140" s="507">
        <v>544</v>
      </c>
      <c r="D140" s="509"/>
      <c r="E140" s="342"/>
      <c r="F140" s="336"/>
      <c r="G140" s="336"/>
      <c r="H140" s="336"/>
      <c r="I140" s="336"/>
      <c r="J140" s="333"/>
      <c r="K140" s="330" t="s">
        <v>1300</v>
      </c>
    </row>
    <row r="141" spans="2:11" ht="15.75">
      <c r="B141" s="343" t="s">
        <v>1333</v>
      </c>
      <c r="C141" s="507">
        <v>545</v>
      </c>
      <c r="D141" s="509"/>
      <c r="E141" s="342"/>
      <c r="F141" s="336"/>
      <c r="G141" s="336"/>
      <c r="H141" s="336"/>
      <c r="I141" s="336"/>
      <c r="J141" s="333"/>
      <c r="K141" s="330" t="s">
        <v>1300</v>
      </c>
    </row>
    <row r="142" spans="2:11" ht="15.75">
      <c r="B142" s="343" t="s">
        <v>1334</v>
      </c>
      <c r="C142" s="507">
        <v>546</v>
      </c>
      <c r="D142" s="509"/>
      <c r="E142" s="342"/>
      <c r="F142" s="336"/>
      <c r="G142" s="336"/>
      <c r="H142" s="336"/>
      <c r="I142" s="336"/>
      <c r="J142" s="333"/>
      <c r="K142" s="330" t="s">
        <v>1300</v>
      </c>
    </row>
    <row r="143" spans="2:11" ht="15.75">
      <c r="B143" s="343" t="s">
        <v>1525</v>
      </c>
      <c r="C143" s="507">
        <v>547</v>
      </c>
      <c r="D143" s="509"/>
      <c r="E143" s="342"/>
      <c r="F143" s="336"/>
      <c r="G143" s="336"/>
      <c r="H143" s="336"/>
      <c r="I143" s="336"/>
      <c r="J143" s="333"/>
      <c r="K143" s="330" t="s">
        <v>1300</v>
      </c>
    </row>
    <row r="144" spans="2:11" ht="15.75">
      <c r="B144" s="343" t="s">
        <v>1334</v>
      </c>
      <c r="C144" s="507">
        <v>548</v>
      </c>
      <c r="D144" s="509"/>
      <c r="E144" s="342"/>
      <c r="F144" s="336"/>
      <c r="G144" s="336"/>
      <c r="H144" s="336"/>
      <c r="I144" s="336"/>
      <c r="J144" s="333"/>
      <c r="K144" s="330" t="s">
        <v>1300</v>
      </c>
    </row>
    <row r="145" spans="2:11" ht="15.75">
      <c r="B145" s="343" t="s">
        <v>1526</v>
      </c>
      <c r="C145" s="507">
        <v>549</v>
      </c>
      <c r="D145" s="509"/>
      <c r="E145" s="342"/>
      <c r="F145" s="336"/>
      <c r="G145" s="336"/>
      <c r="H145" s="336"/>
      <c r="I145" s="336"/>
      <c r="J145" s="333"/>
      <c r="K145" s="330" t="s">
        <v>1300</v>
      </c>
    </row>
    <row r="146" spans="2:11" ht="15.75">
      <c r="B146" s="343" t="s">
        <v>1334</v>
      </c>
      <c r="C146" s="507">
        <v>550</v>
      </c>
      <c r="D146" s="509"/>
      <c r="E146" s="342"/>
      <c r="F146" s="336"/>
      <c r="G146" s="336"/>
      <c r="H146" s="336"/>
      <c r="I146" s="336"/>
      <c r="J146" s="333"/>
      <c r="K146" s="330" t="s">
        <v>1300</v>
      </c>
    </row>
    <row r="147" spans="2:11" ht="15.75">
      <c r="B147" s="346" t="s">
        <v>1527</v>
      </c>
      <c r="C147" s="507">
        <v>555</v>
      </c>
      <c r="D147" s="509"/>
      <c r="E147" s="342"/>
      <c r="F147" s="336"/>
      <c r="G147" s="336"/>
      <c r="H147" s="336"/>
      <c r="I147" s="336"/>
      <c r="J147" s="333"/>
      <c r="K147" s="350" t="s">
        <v>1300</v>
      </c>
    </row>
    <row r="148" spans="2:11" ht="15.75">
      <c r="B148" s="346" t="s">
        <v>1354</v>
      </c>
      <c r="C148" s="507">
        <v>556</v>
      </c>
      <c r="D148" s="509"/>
      <c r="E148" s="342"/>
      <c r="F148" s="336"/>
      <c r="G148" s="336"/>
      <c r="H148" s="336"/>
      <c r="I148" s="336"/>
      <c r="J148" s="333"/>
      <c r="K148" s="350" t="s">
        <v>1300</v>
      </c>
    </row>
    <row r="149" spans="2:11" ht="15.75">
      <c r="B149" s="346" t="s">
        <v>1355</v>
      </c>
      <c r="C149" s="507">
        <v>557</v>
      </c>
      <c r="D149" s="509"/>
      <c r="E149" s="342"/>
      <c r="F149" s="336"/>
      <c r="G149" s="336"/>
      <c r="H149" s="336"/>
      <c r="I149" s="336"/>
      <c r="J149" s="333"/>
      <c r="K149" s="330" t="s">
        <v>1300</v>
      </c>
    </row>
    <row r="150" spans="2:11" ht="15.75">
      <c r="B150" s="343" t="s">
        <v>1528</v>
      </c>
      <c r="C150" s="507">
        <v>558</v>
      </c>
      <c r="D150" s="509"/>
      <c r="E150" s="342"/>
      <c r="F150" s="336"/>
      <c r="G150" s="336"/>
      <c r="H150" s="336"/>
      <c r="I150" s="336"/>
      <c r="J150" s="333"/>
      <c r="K150" s="330" t="s">
        <v>1300</v>
      </c>
    </row>
    <row r="151" spans="2:11" ht="15.75">
      <c r="B151" s="343" t="s">
        <v>1334</v>
      </c>
      <c r="C151" s="507">
        <v>559</v>
      </c>
      <c r="D151" s="509"/>
      <c r="E151" s="342"/>
      <c r="F151" s="336"/>
      <c r="G151" s="336"/>
      <c r="H151" s="336"/>
      <c r="I151" s="336"/>
      <c r="J151" s="333"/>
      <c r="K151" s="330" t="s">
        <v>1300</v>
      </c>
    </row>
    <row r="152" spans="2:11" ht="15.75">
      <c r="B152" s="343" t="s">
        <v>1525</v>
      </c>
      <c r="C152" s="507">
        <v>560</v>
      </c>
      <c r="D152" s="509"/>
      <c r="E152" s="342"/>
      <c r="F152" s="336"/>
      <c r="G152" s="336"/>
      <c r="H152" s="336"/>
      <c r="I152" s="336"/>
      <c r="J152" s="333"/>
      <c r="K152" s="330" t="s">
        <v>1300</v>
      </c>
    </row>
    <row r="153" spans="2:11" ht="15.75">
      <c r="B153" s="343" t="s">
        <v>1334</v>
      </c>
      <c r="C153" s="507">
        <v>561</v>
      </c>
      <c r="D153" s="509"/>
      <c r="E153" s="342"/>
      <c r="F153" s="336"/>
      <c r="G153" s="336"/>
      <c r="H153" s="336"/>
      <c r="I153" s="336"/>
      <c r="J153" s="333"/>
      <c r="K153" s="330" t="s">
        <v>1300</v>
      </c>
    </row>
    <row r="154" spans="2:11" ht="15.75">
      <c r="B154" s="343" t="s">
        <v>1526</v>
      </c>
      <c r="C154" s="507">
        <v>562</v>
      </c>
      <c r="D154" s="509"/>
      <c r="E154" s="342"/>
      <c r="F154" s="336"/>
      <c r="G154" s="336"/>
      <c r="H154" s="336"/>
      <c r="I154" s="336"/>
      <c r="J154" s="333"/>
      <c r="K154" s="330" t="s">
        <v>1300</v>
      </c>
    </row>
    <row r="155" spans="2:11" ht="15.75">
      <c r="B155" s="343" t="s">
        <v>1334</v>
      </c>
      <c r="C155" s="507">
        <v>563</v>
      </c>
      <c r="D155" s="509"/>
      <c r="E155" s="342"/>
      <c r="F155" s="336"/>
      <c r="G155" s="336"/>
      <c r="H155" s="336"/>
      <c r="I155" s="336"/>
      <c r="J155" s="333"/>
      <c r="K155" s="330" t="s">
        <v>1300</v>
      </c>
    </row>
    <row r="156" spans="2:11" ht="15.75">
      <c r="B156" s="346" t="s">
        <v>1529</v>
      </c>
      <c r="C156" s="507">
        <v>565</v>
      </c>
      <c r="D156" s="509"/>
      <c r="E156" s="342"/>
      <c r="F156" s="336"/>
      <c r="G156" s="336"/>
      <c r="H156" s="336"/>
      <c r="I156" s="336"/>
      <c r="J156" s="333"/>
      <c r="K156" s="330" t="s">
        <v>1300</v>
      </c>
    </row>
    <row r="157" spans="2:11" ht="15.75">
      <c r="B157" s="343" t="s">
        <v>1530</v>
      </c>
      <c r="C157" s="507">
        <v>566</v>
      </c>
      <c r="D157" s="509"/>
      <c r="E157" s="342"/>
      <c r="F157" s="336"/>
      <c r="G157" s="336"/>
      <c r="H157" s="336"/>
      <c r="I157" s="336"/>
      <c r="J157" s="333"/>
      <c r="K157" s="330" t="s">
        <v>1300</v>
      </c>
    </row>
    <row r="158" spans="2:11" ht="15.75">
      <c r="B158" s="343" t="s">
        <v>1531</v>
      </c>
      <c r="C158" s="507" t="s">
        <v>1532</v>
      </c>
      <c r="D158" s="509"/>
      <c r="E158" s="342"/>
      <c r="F158" s="336"/>
      <c r="G158" s="336"/>
      <c r="H158" s="336"/>
      <c r="I158" s="336"/>
      <c r="J158" s="333"/>
      <c r="K158" s="330" t="s">
        <v>1300</v>
      </c>
    </row>
    <row r="159" spans="2:11" ht="15.75">
      <c r="B159" s="343" t="s">
        <v>1533</v>
      </c>
      <c r="C159" s="507">
        <v>568</v>
      </c>
      <c r="D159" s="509"/>
      <c r="E159" s="342"/>
      <c r="F159" s="336"/>
      <c r="G159" s="336"/>
      <c r="H159" s="336"/>
      <c r="I159" s="336"/>
      <c r="J159" s="333"/>
      <c r="K159" s="330" t="s">
        <v>1300</v>
      </c>
    </row>
    <row r="160" spans="2:11" ht="15.75">
      <c r="B160" s="343" t="s">
        <v>1534</v>
      </c>
      <c r="C160" s="507">
        <v>569</v>
      </c>
      <c r="D160" s="509"/>
      <c r="E160" s="342"/>
      <c r="F160" s="336"/>
      <c r="G160" s="336"/>
      <c r="H160" s="336"/>
      <c r="I160" s="336"/>
      <c r="J160" s="333"/>
      <c r="K160" s="330" t="s">
        <v>1300</v>
      </c>
    </row>
    <row r="161" spans="2:11" ht="15.75">
      <c r="B161" s="343" t="s">
        <v>1333</v>
      </c>
      <c r="C161" s="507">
        <v>570</v>
      </c>
      <c r="D161" s="509"/>
      <c r="E161" s="342"/>
      <c r="F161" s="336"/>
      <c r="G161" s="336"/>
      <c r="H161" s="336"/>
      <c r="I161" s="336"/>
      <c r="J161" s="333"/>
      <c r="K161" s="330" t="s">
        <v>1300</v>
      </c>
    </row>
    <row r="162" spans="2:11" ht="15.75">
      <c r="B162" s="343" t="s">
        <v>1334</v>
      </c>
      <c r="C162" s="507">
        <v>571</v>
      </c>
      <c r="D162" s="509"/>
      <c r="E162" s="342"/>
      <c r="F162" s="336"/>
      <c r="G162" s="336"/>
      <c r="H162" s="336"/>
      <c r="I162" s="336"/>
      <c r="J162" s="333"/>
      <c r="K162" s="330" t="s">
        <v>1300</v>
      </c>
    </row>
    <row r="163" spans="2:11" ht="15.75">
      <c r="B163" s="343" t="s">
        <v>1335</v>
      </c>
      <c r="C163" s="507">
        <v>572</v>
      </c>
      <c r="D163" s="509"/>
      <c r="E163" s="342"/>
      <c r="F163" s="336"/>
      <c r="G163" s="336"/>
      <c r="H163" s="336"/>
      <c r="I163" s="336"/>
      <c r="J163" s="333"/>
      <c r="K163" s="330" t="s">
        <v>1300</v>
      </c>
    </row>
    <row r="164" spans="2:11" ht="15.75">
      <c r="B164" s="343" t="s">
        <v>1334</v>
      </c>
      <c r="C164" s="507">
        <v>573</v>
      </c>
      <c r="D164" s="509"/>
      <c r="E164" s="342"/>
      <c r="F164" s="336"/>
      <c r="G164" s="336"/>
      <c r="H164" s="336"/>
      <c r="I164" s="336"/>
      <c r="J164" s="333"/>
      <c r="K164" s="330" t="s">
        <v>1300</v>
      </c>
    </row>
    <row r="165" spans="2:11" ht="15.75">
      <c r="B165" s="343" t="s">
        <v>1336</v>
      </c>
      <c r="C165" s="507">
        <v>574</v>
      </c>
      <c r="D165" s="509"/>
      <c r="E165" s="342"/>
      <c r="F165" s="336"/>
      <c r="G165" s="336"/>
      <c r="H165" s="336"/>
      <c r="I165" s="336"/>
      <c r="J165" s="333"/>
      <c r="K165" s="330" t="s">
        <v>1300</v>
      </c>
    </row>
    <row r="166" spans="2:11" ht="15.75">
      <c r="B166" s="343" t="s">
        <v>1334</v>
      </c>
      <c r="C166" s="507">
        <v>575</v>
      </c>
      <c r="D166" s="509"/>
      <c r="E166" s="342"/>
      <c r="F166" s="336"/>
      <c r="G166" s="336"/>
      <c r="H166" s="336"/>
      <c r="I166" s="336"/>
      <c r="J166" s="333"/>
      <c r="K166" s="330" t="s">
        <v>1300</v>
      </c>
    </row>
    <row r="167" spans="2:11" ht="24">
      <c r="B167" s="347" t="s">
        <v>1535</v>
      </c>
      <c r="C167" s="507">
        <v>580</v>
      </c>
      <c r="D167" s="509"/>
      <c r="E167" s="342"/>
      <c r="F167" s="336"/>
      <c r="G167" s="336"/>
      <c r="H167" s="336"/>
      <c r="I167" s="336"/>
      <c r="J167" s="333"/>
      <c r="K167" s="330" t="s">
        <v>1300</v>
      </c>
    </row>
    <row r="168" spans="2:11" ht="15.75">
      <c r="B168" s="343" t="s">
        <v>1530</v>
      </c>
      <c r="C168" s="507">
        <v>581</v>
      </c>
      <c r="D168" s="509"/>
      <c r="E168" s="342"/>
      <c r="F168" s="336"/>
      <c r="G168" s="336"/>
      <c r="H168" s="336"/>
      <c r="I168" s="336"/>
      <c r="J168" s="333"/>
      <c r="K168" s="330" t="s">
        <v>1300</v>
      </c>
    </row>
    <row r="169" spans="2:11" ht="15.75">
      <c r="B169" s="343" t="s">
        <v>1531</v>
      </c>
      <c r="C169" s="507" t="s">
        <v>1536</v>
      </c>
      <c r="D169" s="509"/>
      <c r="E169" s="342"/>
      <c r="F169" s="336"/>
      <c r="G169" s="336"/>
      <c r="H169" s="336"/>
      <c r="I169" s="336"/>
      <c r="J169" s="333"/>
      <c r="K169" s="330" t="s">
        <v>1300</v>
      </c>
    </row>
    <row r="170" spans="2:11" ht="15.75">
      <c r="B170" s="343" t="s">
        <v>1533</v>
      </c>
      <c r="C170" s="507">
        <v>583</v>
      </c>
      <c r="D170" s="509"/>
      <c r="E170" s="342"/>
      <c r="F170" s="336"/>
      <c r="G170" s="336"/>
      <c r="H170" s="336"/>
      <c r="I170" s="336"/>
      <c r="J170" s="333"/>
      <c r="K170" s="330" t="s">
        <v>1300</v>
      </c>
    </row>
    <row r="171" spans="2:11" ht="15.75">
      <c r="B171" s="343" t="s">
        <v>1534</v>
      </c>
      <c r="C171" s="507">
        <v>584</v>
      </c>
      <c r="D171" s="509"/>
      <c r="E171" s="342"/>
      <c r="F171" s="336"/>
      <c r="G171" s="336"/>
      <c r="H171" s="336"/>
      <c r="I171" s="336"/>
      <c r="J171" s="333"/>
      <c r="K171" s="330" t="s">
        <v>1300</v>
      </c>
    </row>
    <row r="172" spans="2:11" ht="15.75">
      <c r="B172" s="343" t="s">
        <v>1333</v>
      </c>
      <c r="C172" s="507">
        <v>585</v>
      </c>
      <c r="D172" s="509"/>
      <c r="E172" s="342"/>
      <c r="F172" s="336"/>
      <c r="G172" s="336"/>
      <c r="H172" s="336"/>
      <c r="I172" s="336"/>
      <c r="J172" s="333"/>
      <c r="K172" s="330" t="s">
        <v>1300</v>
      </c>
    </row>
    <row r="173" spans="2:11" ht="15.75">
      <c r="B173" s="335" t="s">
        <v>1334</v>
      </c>
      <c r="C173" s="507">
        <v>586</v>
      </c>
      <c r="D173" s="509"/>
      <c r="E173" s="342"/>
      <c r="F173" s="336"/>
      <c r="G173" s="336"/>
      <c r="H173" s="336"/>
      <c r="I173" s="336"/>
      <c r="J173" s="333"/>
      <c r="K173" s="330" t="s">
        <v>1300</v>
      </c>
    </row>
    <row r="174" spans="2:11" ht="15.75">
      <c r="B174" s="335" t="s">
        <v>1335</v>
      </c>
      <c r="C174" s="507">
        <v>587</v>
      </c>
      <c r="D174" s="509"/>
      <c r="E174" s="342"/>
      <c r="F174" s="336"/>
      <c r="G174" s="336"/>
      <c r="H174" s="336"/>
      <c r="I174" s="336"/>
      <c r="J174" s="333"/>
      <c r="K174" s="330" t="s">
        <v>1300</v>
      </c>
    </row>
    <row r="175" spans="2:11" ht="15.75">
      <c r="B175" s="335" t="s">
        <v>1334</v>
      </c>
      <c r="C175" s="507">
        <v>588</v>
      </c>
      <c r="D175" s="509"/>
      <c r="E175" s="342"/>
      <c r="F175" s="336"/>
      <c r="G175" s="336"/>
      <c r="H175" s="336"/>
      <c r="I175" s="336"/>
      <c r="J175" s="333"/>
      <c r="K175" s="330" t="s">
        <v>1300</v>
      </c>
    </row>
    <row r="176" spans="2:11" ht="15.75">
      <c r="B176" s="343" t="s">
        <v>1336</v>
      </c>
      <c r="C176" s="507">
        <v>589</v>
      </c>
      <c r="D176" s="509"/>
      <c r="E176" s="342"/>
      <c r="F176" s="336"/>
      <c r="G176" s="336"/>
      <c r="H176" s="336"/>
      <c r="I176" s="336"/>
      <c r="J176" s="333"/>
      <c r="K176" s="330" t="s">
        <v>1300</v>
      </c>
    </row>
    <row r="177" spans="2:11" ht="15.75">
      <c r="B177" s="343" t="s">
        <v>1334</v>
      </c>
      <c r="C177" s="507">
        <v>590</v>
      </c>
      <c r="D177" s="509"/>
      <c r="E177" s="342"/>
      <c r="F177" s="336"/>
      <c r="G177" s="336"/>
      <c r="H177" s="336"/>
      <c r="I177" s="336"/>
      <c r="J177" s="333"/>
      <c r="K177" s="330" t="s">
        <v>1300</v>
      </c>
    </row>
    <row r="178" spans="2:11" ht="24">
      <c r="B178" s="347" t="s">
        <v>1537</v>
      </c>
      <c r="C178" s="507">
        <v>600</v>
      </c>
      <c r="D178" s="509"/>
      <c r="E178" s="342"/>
      <c r="F178" s="336"/>
      <c r="G178" s="336"/>
      <c r="H178" s="336"/>
      <c r="I178" s="336"/>
      <c r="J178" s="333"/>
      <c r="K178" s="330" t="s">
        <v>1300</v>
      </c>
    </row>
    <row r="179" spans="2:11" ht="15.75">
      <c r="B179" s="343" t="s">
        <v>1530</v>
      </c>
      <c r="C179" s="507">
        <v>601</v>
      </c>
      <c r="D179" s="509"/>
      <c r="E179" s="342"/>
      <c r="F179" s="336"/>
      <c r="G179" s="336"/>
      <c r="H179" s="336"/>
      <c r="I179" s="336"/>
      <c r="J179" s="333"/>
      <c r="K179" s="330" t="s">
        <v>1300</v>
      </c>
    </row>
    <row r="180" spans="2:11" ht="15.75">
      <c r="B180" s="343" t="s">
        <v>1538</v>
      </c>
      <c r="C180" s="507">
        <v>602</v>
      </c>
      <c r="D180" s="509"/>
      <c r="E180" s="342"/>
      <c r="F180" s="336"/>
      <c r="G180" s="336"/>
      <c r="H180" s="336"/>
      <c r="I180" s="336"/>
      <c r="J180" s="333"/>
      <c r="K180" s="330" t="s">
        <v>1300</v>
      </c>
    </row>
    <row r="181" spans="2:11" ht="15.75">
      <c r="B181" s="343" t="s">
        <v>1333</v>
      </c>
      <c r="C181" s="507">
        <v>603</v>
      </c>
      <c r="D181" s="509"/>
      <c r="E181" s="342"/>
      <c r="F181" s="336"/>
      <c r="G181" s="336"/>
      <c r="H181" s="336"/>
      <c r="I181" s="336"/>
      <c r="J181" s="333"/>
      <c r="K181" s="330" t="s">
        <v>1300</v>
      </c>
    </row>
    <row r="182" spans="2:11" ht="15.75">
      <c r="B182" s="343" t="s">
        <v>1334</v>
      </c>
      <c r="C182" s="507">
        <v>604</v>
      </c>
      <c r="D182" s="509"/>
      <c r="E182" s="342"/>
      <c r="F182" s="336"/>
      <c r="G182" s="336"/>
      <c r="H182" s="336"/>
      <c r="I182" s="336"/>
      <c r="J182" s="333"/>
      <c r="K182" s="330" t="s">
        <v>1300</v>
      </c>
    </row>
    <row r="183" spans="2:11" ht="15.75">
      <c r="B183" s="343" t="s">
        <v>1335</v>
      </c>
      <c r="C183" s="507">
        <v>605</v>
      </c>
      <c r="D183" s="509"/>
      <c r="E183" s="342"/>
      <c r="F183" s="336"/>
      <c r="G183" s="336"/>
      <c r="H183" s="336"/>
      <c r="I183" s="336"/>
      <c r="J183" s="333"/>
      <c r="K183" s="330" t="s">
        <v>1300</v>
      </c>
    </row>
    <row r="184" spans="2:11" ht="15.75">
      <c r="B184" s="343" t="s">
        <v>1334</v>
      </c>
      <c r="C184" s="507">
        <v>606</v>
      </c>
      <c r="D184" s="509"/>
      <c r="E184" s="342"/>
      <c r="F184" s="336"/>
      <c r="G184" s="336"/>
      <c r="H184" s="336"/>
      <c r="I184" s="336"/>
      <c r="J184" s="333"/>
      <c r="K184" s="330" t="s">
        <v>1300</v>
      </c>
    </row>
    <row r="185" spans="2:11" ht="15.75">
      <c r="B185" s="343" t="s">
        <v>1336</v>
      </c>
      <c r="C185" s="507">
        <v>607</v>
      </c>
      <c r="D185" s="509"/>
      <c r="E185" s="342"/>
      <c r="F185" s="336"/>
      <c r="G185" s="336"/>
      <c r="H185" s="336"/>
      <c r="I185" s="336"/>
      <c r="J185" s="333"/>
      <c r="K185" s="330" t="s">
        <v>1300</v>
      </c>
    </row>
    <row r="186" spans="2:11" ht="15.75">
      <c r="B186" s="343" t="s">
        <v>1334</v>
      </c>
      <c r="C186" s="507">
        <v>608</v>
      </c>
      <c r="D186" s="509"/>
      <c r="E186" s="342"/>
      <c r="F186" s="336"/>
      <c r="G186" s="336"/>
      <c r="H186" s="336"/>
      <c r="I186" s="336"/>
      <c r="J186" s="333"/>
      <c r="K186" s="330" t="s">
        <v>1300</v>
      </c>
    </row>
    <row r="187" spans="2:11" ht="15.75">
      <c r="B187" s="835" t="s">
        <v>1539</v>
      </c>
      <c r="C187" s="507"/>
      <c r="D187" s="509"/>
      <c r="E187" s="336"/>
      <c r="F187" s="336"/>
      <c r="G187" s="336"/>
      <c r="H187" s="336"/>
      <c r="I187" s="336"/>
      <c r="J187" s="333"/>
      <c r="K187" s="330" t="s">
        <v>1300</v>
      </c>
    </row>
    <row r="188" spans="2:11" ht="15.75">
      <c r="B188" s="835"/>
      <c r="C188" s="507">
        <v>610</v>
      </c>
      <c r="D188" s="509"/>
      <c r="E188" s="336"/>
      <c r="F188" s="336"/>
      <c r="G188" s="336"/>
      <c r="H188" s="336"/>
      <c r="I188" s="336"/>
      <c r="J188" s="333"/>
      <c r="K188" s="330" t="s">
        <v>1300</v>
      </c>
    </row>
    <row r="189" spans="2:11" ht="15.75">
      <c r="B189" s="346" t="s">
        <v>1540</v>
      </c>
      <c r="C189" s="507">
        <v>615</v>
      </c>
      <c r="D189" s="509"/>
      <c r="E189" s="342"/>
      <c r="F189" s="336"/>
      <c r="G189" s="336"/>
      <c r="H189" s="336"/>
      <c r="I189" s="336"/>
      <c r="J189" s="333"/>
      <c r="K189" s="330" t="s">
        <v>1300</v>
      </c>
    </row>
    <row r="190" spans="2:11" ht="15.75">
      <c r="B190" s="346" t="s">
        <v>1292</v>
      </c>
      <c r="C190" s="507">
        <v>815</v>
      </c>
      <c r="D190" s="509"/>
      <c r="E190" s="342"/>
      <c r="F190" s="336"/>
      <c r="G190" s="336"/>
      <c r="H190" s="336"/>
      <c r="I190" s="336"/>
      <c r="J190" s="333"/>
      <c r="K190" s="330" t="s">
        <v>1300</v>
      </c>
    </row>
    <row r="191" spans="2:11" ht="24">
      <c r="B191" s="346" t="s">
        <v>1541</v>
      </c>
      <c r="C191" s="507">
        <v>816</v>
      </c>
      <c r="D191" s="509"/>
      <c r="E191" s="342"/>
      <c r="F191" s="336"/>
      <c r="G191" s="336"/>
      <c r="H191" s="336"/>
      <c r="I191" s="336"/>
      <c r="J191" s="333"/>
      <c r="K191" s="330" t="s">
        <v>1300</v>
      </c>
    </row>
    <row r="192" spans="2:11" ht="15.75">
      <c r="B192" s="343" t="s">
        <v>1542</v>
      </c>
      <c r="C192" s="507">
        <v>817</v>
      </c>
      <c r="D192" s="509"/>
      <c r="E192" s="342"/>
      <c r="F192" s="336"/>
      <c r="G192" s="336"/>
      <c r="H192" s="336"/>
      <c r="I192" s="336"/>
      <c r="J192" s="333"/>
      <c r="K192" s="330" t="s">
        <v>1300</v>
      </c>
    </row>
    <row r="193" spans="2:11" ht="15.75">
      <c r="B193" s="343" t="s">
        <v>1543</v>
      </c>
      <c r="C193" s="507">
        <v>818</v>
      </c>
      <c r="D193" s="509"/>
      <c r="E193" s="342"/>
      <c r="F193" s="336"/>
      <c r="G193" s="336"/>
      <c r="H193" s="336"/>
      <c r="I193" s="336"/>
      <c r="J193" s="333"/>
      <c r="K193" s="330" t="s">
        <v>1300</v>
      </c>
    </row>
    <row r="194" spans="2:11" ht="21">
      <c r="B194" s="337" t="s">
        <v>1544</v>
      </c>
      <c r="C194" s="507"/>
      <c r="D194" s="509">
        <v>4</v>
      </c>
      <c r="E194" s="336"/>
      <c r="F194" s="336"/>
      <c r="G194" s="336"/>
      <c r="H194" s="336"/>
      <c r="I194" s="336"/>
      <c r="J194" s="333"/>
      <c r="K194" s="330" t="s">
        <v>1545</v>
      </c>
    </row>
    <row r="195" spans="2:11" ht="15.75">
      <c r="B195" s="346" t="s">
        <v>1546</v>
      </c>
      <c r="C195" s="507">
        <v>100</v>
      </c>
      <c r="D195" s="508" t="s">
        <v>1409</v>
      </c>
      <c r="E195" s="342"/>
      <c r="F195" s="336"/>
      <c r="G195" s="336"/>
      <c r="H195" s="336"/>
      <c r="I195" s="336"/>
      <c r="J195" s="333"/>
      <c r="K195" s="330" t="s">
        <v>1545</v>
      </c>
    </row>
    <row r="196" spans="2:11" ht="15.75">
      <c r="B196" s="346" t="s">
        <v>1547</v>
      </c>
      <c r="C196" s="507">
        <v>101</v>
      </c>
      <c r="D196" s="508" t="s">
        <v>1410</v>
      </c>
      <c r="E196" s="342"/>
      <c r="F196" s="336"/>
      <c r="G196" s="336"/>
      <c r="H196" s="336"/>
      <c r="I196" s="336"/>
      <c r="J196" s="333"/>
      <c r="K196" s="330" t="s">
        <v>1545</v>
      </c>
    </row>
    <row r="197" spans="2:11" ht="15.75">
      <c r="B197" s="351" t="s">
        <v>1548</v>
      </c>
      <c r="C197" s="507">
        <v>102</v>
      </c>
      <c r="D197" s="509"/>
      <c r="E197" s="342"/>
      <c r="F197" s="336"/>
      <c r="G197" s="336"/>
      <c r="H197" s="336"/>
      <c r="I197" s="336"/>
      <c r="J197" s="333"/>
      <c r="K197" s="330" t="s">
        <v>1545</v>
      </c>
    </row>
    <row r="198" spans="2:11" ht="15.75">
      <c r="B198" s="351" t="s">
        <v>1549</v>
      </c>
      <c r="C198" s="507">
        <v>103</v>
      </c>
      <c r="D198" s="509"/>
      <c r="E198" s="342"/>
      <c r="F198" s="336"/>
      <c r="G198" s="336"/>
      <c r="H198" s="336"/>
      <c r="I198" s="336"/>
      <c r="J198" s="333"/>
      <c r="K198" s="330" t="s">
        <v>1545</v>
      </c>
    </row>
    <row r="199" spans="2:11" ht="15.75">
      <c r="B199" s="351" t="s">
        <v>1550</v>
      </c>
      <c r="C199" s="507">
        <v>104</v>
      </c>
      <c r="D199" s="509"/>
      <c r="E199" s="342"/>
      <c r="F199" s="336"/>
      <c r="G199" s="336"/>
      <c r="H199" s="336"/>
      <c r="I199" s="336"/>
      <c r="J199" s="333"/>
      <c r="K199" s="330" t="s">
        <v>1545</v>
      </c>
    </row>
    <row r="200" spans="2:11" ht="15.75">
      <c r="B200" s="351" t="s">
        <v>1551</v>
      </c>
      <c r="C200" s="507">
        <v>105</v>
      </c>
      <c r="D200" s="509"/>
      <c r="E200" s="342"/>
      <c r="F200" s="336"/>
      <c r="G200" s="336"/>
      <c r="H200" s="336"/>
      <c r="I200" s="336"/>
      <c r="J200" s="333"/>
      <c r="K200" s="330" t="s">
        <v>1545</v>
      </c>
    </row>
    <row r="201" spans="2:11" ht="15.75">
      <c r="B201" s="351" t="s">
        <v>1552</v>
      </c>
      <c r="C201" s="507">
        <v>106</v>
      </c>
      <c r="D201" s="509"/>
      <c r="E201" s="342"/>
      <c r="F201" s="336"/>
      <c r="G201" s="336"/>
      <c r="H201" s="336"/>
      <c r="I201" s="336"/>
      <c r="J201" s="333"/>
      <c r="K201" s="330" t="s">
        <v>1545</v>
      </c>
    </row>
    <row r="202" spans="2:11" ht="15.75">
      <c r="B202" s="346" t="s">
        <v>1553</v>
      </c>
      <c r="C202" s="507">
        <v>120</v>
      </c>
      <c r="D202" s="509"/>
      <c r="E202" s="342"/>
      <c r="F202" s="336"/>
      <c r="G202" s="336"/>
      <c r="H202" s="336"/>
      <c r="I202" s="336"/>
      <c r="J202" s="333"/>
      <c r="K202" s="330" t="s">
        <v>1545</v>
      </c>
    </row>
    <row r="203" spans="2:11" ht="15.75">
      <c r="B203" s="351" t="s">
        <v>1549</v>
      </c>
      <c r="C203" s="507">
        <v>121</v>
      </c>
      <c r="D203" s="509"/>
      <c r="E203" s="342"/>
      <c r="F203" s="336"/>
      <c r="G203" s="336"/>
      <c r="H203" s="336"/>
      <c r="I203" s="336"/>
      <c r="J203" s="333"/>
      <c r="K203" s="330" t="s">
        <v>1545</v>
      </c>
    </row>
    <row r="204" spans="2:11" ht="15.75">
      <c r="B204" s="351" t="s">
        <v>1550</v>
      </c>
      <c r="C204" s="507">
        <v>122</v>
      </c>
      <c r="D204" s="509"/>
      <c r="E204" s="342"/>
      <c r="F204" s="336"/>
      <c r="G204" s="336"/>
      <c r="H204" s="336"/>
      <c r="I204" s="336"/>
      <c r="J204" s="333"/>
      <c r="K204" s="330" t="s">
        <v>1545</v>
      </c>
    </row>
    <row r="205" spans="2:11" ht="15.75">
      <c r="B205" s="351" t="s">
        <v>1551</v>
      </c>
      <c r="C205" s="507">
        <v>123</v>
      </c>
      <c r="D205" s="509"/>
      <c r="E205" s="342"/>
      <c r="F205" s="336"/>
      <c r="G205" s="336"/>
      <c r="H205" s="336"/>
      <c r="I205" s="336"/>
      <c r="J205" s="333"/>
      <c r="K205" s="330" t="s">
        <v>1545</v>
      </c>
    </row>
    <row r="206" spans="2:11" ht="15.75">
      <c r="B206" s="351" t="s">
        <v>1552</v>
      </c>
      <c r="C206" s="507">
        <v>124</v>
      </c>
      <c r="D206" s="509"/>
      <c r="E206" s="342"/>
      <c r="F206" s="336"/>
      <c r="G206" s="336"/>
      <c r="H206" s="336"/>
      <c r="I206" s="336"/>
      <c r="J206" s="333"/>
      <c r="K206" s="330" t="s">
        <v>1545</v>
      </c>
    </row>
    <row r="207" spans="2:11" ht="15.75">
      <c r="B207" s="351" t="s">
        <v>1554</v>
      </c>
      <c r="C207" s="507">
        <v>125</v>
      </c>
      <c r="D207" s="509"/>
      <c r="E207" s="342"/>
      <c r="F207" s="336"/>
      <c r="G207" s="336"/>
      <c r="H207" s="336"/>
      <c r="I207" s="336"/>
      <c r="J207" s="333"/>
      <c r="K207" s="330" t="s">
        <v>1545</v>
      </c>
    </row>
    <row r="208" spans="2:11" ht="15.75">
      <c r="B208" s="352" t="s">
        <v>1356</v>
      </c>
      <c r="C208" s="507">
        <v>126</v>
      </c>
      <c r="D208" s="509"/>
      <c r="E208" s="342"/>
      <c r="F208" s="336"/>
      <c r="G208" s="336"/>
      <c r="H208" s="336"/>
      <c r="I208" s="336"/>
      <c r="J208" s="333"/>
      <c r="K208" s="330" t="s">
        <v>1545</v>
      </c>
    </row>
    <row r="209" spans="2:11" ht="15.75">
      <c r="B209" s="346" t="s">
        <v>1555</v>
      </c>
      <c r="C209" s="507">
        <v>140</v>
      </c>
      <c r="D209" s="509"/>
      <c r="E209" s="342"/>
      <c r="F209" s="336"/>
      <c r="G209" s="336"/>
      <c r="H209" s="336"/>
      <c r="I209" s="336"/>
      <c r="J209" s="333"/>
      <c r="K209" s="330" t="s">
        <v>1545</v>
      </c>
    </row>
    <row r="210" spans="2:11" ht="15.75">
      <c r="B210" s="351" t="s">
        <v>1556</v>
      </c>
      <c r="C210" s="507">
        <v>141</v>
      </c>
      <c r="D210" s="509"/>
      <c r="E210" s="342"/>
      <c r="F210" s="336"/>
      <c r="G210" s="336"/>
      <c r="H210" s="336"/>
      <c r="I210" s="336"/>
      <c r="J210" s="333"/>
      <c r="K210" s="330" t="s">
        <v>1545</v>
      </c>
    </row>
    <row r="211" spans="2:11" ht="15.75">
      <c r="B211" s="351" t="s">
        <v>1557</v>
      </c>
      <c r="C211" s="507">
        <v>142</v>
      </c>
      <c r="D211" s="509"/>
      <c r="E211" s="342"/>
      <c r="F211" s="336"/>
      <c r="G211" s="336"/>
      <c r="H211" s="336"/>
      <c r="I211" s="336"/>
      <c r="J211" s="333"/>
      <c r="K211" s="330" t="s">
        <v>1545</v>
      </c>
    </row>
    <row r="212" spans="2:11" ht="15.75">
      <c r="B212" s="351" t="s">
        <v>1558</v>
      </c>
      <c r="C212" s="507">
        <v>143</v>
      </c>
      <c r="D212" s="509"/>
      <c r="E212" s="342"/>
      <c r="F212" s="336"/>
      <c r="G212" s="336"/>
      <c r="H212" s="336"/>
      <c r="I212" s="336"/>
      <c r="J212" s="333"/>
      <c r="K212" s="330" t="s">
        <v>1545</v>
      </c>
    </row>
    <row r="213" spans="2:11" ht="15.75">
      <c r="B213" s="351" t="s">
        <v>1559</v>
      </c>
      <c r="C213" s="507">
        <v>144</v>
      </c>
      <c r="D213" s="509"/>
      <c r="E213" s="342"/>
      <c r="F213" s="336"/>
      <c r="G213" s="336"/>
      <c r="H213" s="336"/>
      <c r="I213" s="336"/>
      <c r="J213" s="333"/>
      <c r="K213" s="330" t="s">
        <v>1545</v>
      </c>
    </row>
    <row r="214" spans="2:11" ht="15.75">
      <c r="B214" s="352" t="s">
        <v>1356</v>
      </c>
      <c r="C214" s="507">
        <v>145</v>
      </c>
      <c r="D214" s="509"/>
      <c r="E214" s="342"/>
      <c r="F214" s="336"/>
      <c r="G214" s="336"/>
      <c r="H214" s="336"/>
      <c r="I214" s="336"/>
      <c r="J214" s="333"/>
      <c r="K214" s="330" t="s">
        <v>1545</v>
      </c>
    </row>
    <row r="215" spans="2:11" ht="24">
      <c r="B215" s="346" t="s">
        <v>1560</v>
      </c>
      <c r="C215" s="507">
        <v>160</v>
      </c>
      <c r="D215" s="509"/>
      <c r="E215" s="342"/>
      <c r="F215" s="336"/>
      <c r="G215" s="336"/>
      <c r="H215" s="336"/>
      <c r="I215" s="336"/>
      <c r="J215" s="333"/>
      <c r="K215" s="330" t="s">
        <v>1545</v>
      </c>
    </row>
    <row r="216" spans="2:11" ht="15.75">
      <c r="B216" s="351" t="s">
        <v>1548</v>
      </c>
      <c r="C216" s="507">
        <v>161</v>
      </c>
      <c r="D216" s="509"/>
      <c r="E216" s="342"/>
      <c r="F216" s="336"/>
      <c r="G216" s="336"/>
      <c r="H216" s="336"/>
      <c r="I216" s="336"/>
      <c r="J216" s="333"/>
      <c r="K216" s="330" t="s">
        <v>1545</v>
      </c>
    </row>
    <row r="217" spans="2:11" ht="15.75">
      <c r="B217" s="351" t="s">
        <v>1550</v>
      </c>
      <c r="C217" s="507">
        <v>162</v>
      </c>
      <c r="D217" s="509"/>
      <c r="E217" s="342"/>
      <c r="F217" s="336"/>
      <c r="G217" s="336"/>
      <c r="H217" s="336"/>
      <c r="I217" s="336"/>
      <c r="J217" s="333"/>
      <c r="K217" s="330" t="s">
        <v>1545</v>
      </c>
    </row>
    <row r="218" spans="2:11" ht="15.75">
      <c r="B218" s="351" t="s">
        <v>1551</v>
      </c>
      <c r="C218" s="507">
        <v>163</v>
      </c>
      <c r="D218" s="509"/>
      <c r="E218" s="342"/>
      <c r="F218" s="336"/>
      <c r="G218" s="336"/>
      <c r="H218" s="336"/>
      <c r="I218" s="336"/>
      <c r="J218" s="333"/>
      <c r="K218" s="330" t="s">
        <v>1545</v>
      </c>
    </row>
    <row r="219" spans="2:11" ht="15.75">
      <c r="B219" s="351" t="s">
        <v>1561</v>
      </c>
      <c r="C219" s="507">
        <v>164</v>
      </c>
      <c r="D219" s="509"/>
      <c r="E219" s="342"/>
      <c r="F219" s="336"/>
      <c r="G219" s="336"/>
      <c r="H219" s="336"/>
      <c r="I219" s="336"/>
      <c r="J219" s="333"/>
      <c r="K219" s="330" t="s">
        <v>1545</v>
      </c>
    </row>
    <row r="220" spans="2:11" ht="15.75">
      <c r="B220" s="352" t="s">
        <v>1356</v>
      </c>
      <c r="C220" s="507">
        <v>165</v>
      </c>
      <c r="D220" s="509"/>
      <c r="E220" s="342"/>
      <c r="F220" s="336"/>
      <c r="G220" s="336"/>
      <c r="H220" s="336"/>
      <c r="I220" s="336"/>
      <c r="J220" s="333"/>
      <c r="K220" s="330" t="s">
        <v>1545</v>
      </c>
    </row>
    <row r="221" spans="2:11" ht="15.75">
      <c r="B221" s="346" t="s">
        <v>1562</v>
      </c>
      <c r="C221" s="507">
        <v>175</v>
      </c>
      <c r="D221" s="509"/>
      <c r="E221" s="342"/>
      <c r="F221" s="336"/>
      <c r="G221" s="336"/>
      <c r="H221" s="336"/>
      <c r="I221" s="336"/>
      <c r="J221" s="333"/>
      <c r="K221" s="330" t="s">
        <v>1545</v>
      </c>
    </row>
    <row r="222" spans="2:11" ht="15.75">
      <c r="B222" s="351" t="s">
        <v>1548</v>
      </c>
      <c r="C222" s="507">
        <v>176</v>
      </c>
      <c r="D222" s="509"/>
      <c r="E222" s="342"/>
      <c r="F222" s="336"/>
      <c r="G222" s="336"/>
      <c r="H222" s="336"/>
      <c r="I222" s="336"/>
      <c r="J222" s="333"/>
      <c r="K222" s="330" t="s">
        <v>1545</v>
      </c>
    </row>
    <row r="223" spans="2:11" ht="15.75">
      <c r="B223" s="352" t="s">
        <v>1356</v>
      </c>
      <c r="C223" s="507">
        <v>177</v>
      </c>
      <c r="D223" s="509"/>
      <c r="E223" s="342"/>
      <c r="F223" s="336"/>
      <c r="G223" s="336"/>
      <c r="H223" s="336"/>
      <c r="I223" s="336"/>
      <c r="J223" s="333"/>
      <c r="K223" s="330" t="s">
        <v>1545</v>
      </c>
    </row>
    <row r="224" spans="2:11" ht="15.75">
      <c r="B224" s="346" t="s">
        <v>1563</v>
      </c>
      <c r="C224" s="507">
        <v>180</v>
      </c>
      <c r="D224" s="509"/>
      <c r="E224" s="342"/>
      <c r="F224" s="336"/>
      <c r="G224" s="336"/>
      <c r="H224" s="336"/>
      <c r="I224" s="336"/>
      <c r="J224" s="333"/>
      <c r="K224" s="330" t="s">
        <v>1545</v>
      </c>
    </row>
    <row r="225" spans="2:11" ht="15.75">
      <c r="B225" s="351" t="s">
        <v>1564</v>
      </c>
      <c r="C225" s="507">
        <v>181</v>
      </c>
      <c r="D225" s="509"/>
      <c r="E225" s="342"/>
      <c r="F225" s="336"/>
      <c r="G225" s="336"/>
      <c r="H225" s="336"/>
      <c r="I225" s="336"/>
      <c r="J225" s="333"/>
      <c r="K225" s="330" t="s">
        <v>1545</v>
      </c>
    </row>
    <row r="226" spans="2:11" ht="15.75">
      <c r="B226" s="351" t="s">
        <v>1565</v>
      </c>
      <c r="C226" s="507" t="s">
        <v>1566</v>
      </c>
      <c r="D226" s="509"/>
      <c r="E226" s="342"/>
      <c r="F226" s="336"/>
      <c r="G226" s="336"/>
      <c r="H226" s="336"/>
      <c r="I226" s="336"/>
      <c r="J226" s="333"/>
      <c r="K226" s="330" t="s">
        <v>1545</v>
      </c>
    </row>
    <row r="227" spans="2:11" ht="15.75">
      <c r="B227" s="351" t="s">
        <v>1567</v>
      </c>
      <c r="C227" s="507">
        <v>183</v>
      </c>
      <c r="D227" s="509"/>
      <c r="E227" s="342"/>
      <c r="F227" s="336"/>
      <c r="G227" s="336"/>
      <c r="H227" s="336"/>
      <c r="I227" s="336"/>
      <c r="J227" s="333"/>
      <c r="K227" s="330" t="s">
        <v>1545</v>
      </c>
    </row>
    <row r="228" spans="2:11" ht="15.75">
      <c r="B228" s="351" t="s">
        <v>1568</v>
      </c>
      <c r="C228" s="507">
        <v>185</v>
      </c>
      <c r="D228" s="509"/>
      <c r="E228" s="342"/>
      <c r="F228" s="336"/>
      <c r="G228" s="336"/>
      <c r="H228" s="336"/>
      <c r="I228" s="336"/>
      <c r="J228" s="333"/>
      <c r="K228" s="330" t="s">
        <v>1545</v>
      </c>
    </row>
    <row r="229" spans="2:11" ht="15.75">
      <c r="B229" s="351" t="s">
        <v>1569</v>
      </c>
      <c r="C229" s="507">
        <v>186</v>
      </c>
      <c r="D229" s="509"/>
      <c r="E229" s="342"/>
      <c r="F229" s="336"/>
      <c r="G229" s="336"/>
      <c r="H229" s="336"/>
      <c r="I229" s="336"/>
      <c r="J229" s="333"/>
      <c r="K229" s="330" t="s">
        <v>1545</v>
      </c>
    </row>
    <row r="230" spans="2:11" ht="15.75">
      <c r="B230" s="353" t="s">
        <v>1357</v>
      </c>
      <c r="C230" s="507">
        <v>187</v>
      </c>
      <c r="D230" s="509"/>
      <c r="E230" s="342"/>
      <c r="F230" s="336"/>
      <c r="G230" s="336"/>
      <c r="H230" s="336"/>
      <c r="I230" s="336"/>
      <c r="J230" s="333"/>
      <c r="K230" s="330" t="s">
        <v>1545</v>
      </c>
    </row>
    <row r="231" spans="2:11" ht="15.75">
      <c r="B231" s="346" t="s">
        <v>1570</v>
      </c>
      <c r="C231" s="507">
        <v>500</v>
      </c>
      <c r="D231" s="509"/>
      <c r="E231" s="342"/>
      <c r="F231" s="336"/>
      <c r="G231" s="336"/>
      <c r="H231" s="336"/>
      <c r="I231" s="336"/>
      <c r="J231" s="333"/>
      <c r="K231" s="330" t="s">
        <v>1545</v>
      </c>
    </row>
    <row r="232" spans="2:11" ht="15.75">
      <c r="B232" s="346" t="s">
        <v>1571</v>
      </c>
      <c r="C232" s="507">
        <v>510</v>
      </c>
      <c r="D232" s="509"/>
      <c r="E232" s="342"/>
      <c r="F232" s="336"/>
      <c r="G232" s="336"/>
      <c r="H232" s="336"/>
      <c r="I232" s="336"/>
      <c r="J232" s="333"/>
      <c r="K232" s="330" t="s">
        <v>1545</v>
      </c>
    </row>
    <row r="233" spans="2:11" ht="15.75">
      <c r="B233" s="353" t="s">
        <v>1358</v>
      </c>
      <c r="C233" s="507">
        <v>511</v>
      </c>
      <c r="D233" s="509"/>
      <c r="E233" s="342"/>
      <c r="F233" s="336"/>
      <c r="G233" s="336"/>
      <c r="H233" s="336"/>
      <c r="I233" s="336"/>
      <c r="J233" s="333"/>
      <c r="K233" s="330" t="s">
        <v>1545</v>
      </c>
    </row>
    <row r="234" spans="2:11" ht="15.75">
      <c r="B234" s="351" t="s">
        <v>1572</v>
      </c>
      <c r="C234" s="507">
        <v>512</v>
      </c>
      <c r="D234" s="509"/>
      <c r="E234" s="342"/>
      <c r="F234" s="336"/>
      <c r="G234" s="336"/>
      <c r="H234" s="336"/>
      <c r="I234" s="336"/>
      <c r="J234" s="333"/>
      <c r="K234" s="330" t="s">
        <v>1545</v>
      </c>
    </row>
    <row r="235" spans="2:11" ht="15.75">
      <c r="B235" s="351" t="s">
        <v>1573</v>
      </c>
      <c r="C235" s="507">
        <v>513</v>
      </c>
      <c r="D235" s="509"/>
      <c r="E235" s="342"/>
      <c r="F235" s="336"/>
      <c r="G235" s="336"/>
      <c r="H235" s="336"/>
      <c r="I235" s="336"/>
      <c r="J235" s="333"/>
      <c r="K235" s="330" t="s">
        <v>1545</v>
      </c>
    </row>
    <row r="236" spans="2:11" ht="15.75">
      <c r="B236" s="351" t="s">
        <v>1574</v>
      </c>
      <c r="C236" s="507">
        <v>514</v>
      </c>
      <c r="D236" s="509"/>
      <c r="E236" s="342"/>
      <c r="F236" s="336"/>
      <c r="G236" s="336"/>
      <c r="H236" s="336"/>
      <c r="I236" s="336"/>
      <c r="J236" s="333"/>
      <c r="K236" s="330" t="s">
        <v>1545</v>
      </c>
    </row>
    <row r="237" spans="2:11" ht="15.75">
      <c r="B237" s="351" t="s">
        <v>1575</v>
      </c>
      <c r="C237" s="507">
        <v>515</v>
      </c>
      <c r="D237" s="509"/>
      <c r="E237" s="342"/>
      <c r="F237" s="336"/>
      <c r="G237" s="336"/>
      <c r="H237" s="336"/>
      <c r="I237" s="336"/>
      <c r="J237" s="333"/>
      <c r="K237" s="330" t="s">
        <v>1545</v>
      </c>
    </row>
    <row r="238" spans="2:11" ht="15.75">
      <c r="B238" s="351" t="s">
        <v>1576</v>
      </c>
      <c r="C238" s="507">
        <v>516</v>
      </c>
      <c r="D238" s="509"/>
      <c r="E238" s="342"/>
      <c r="F238" s="336"/>
      <c r="G238" s="336"/>
      <c r="H238" s="336"/>
      <c r="I238" s="336"/>
      <c r="J238" s="333"/>
      <c r="K238" s="330" t="s">
        <v>1545</v>
      </c>
    </row>
    <row r="239" spans="2:11" ht="15.75">
      <c r="B239" s="351" t="s">
        <v>1577</v>
      </c>
      <c r="C239" s="507">
        <v>517</v>
      </c>
      <c r="D239" s="509"/>
      <c r="E239" s="342"/>
      <c r="F239" s="336"/>
      <c r="G239" s="336"/>
      <c r="H239" s="336"/>
      <c r="I239" s="336"/>
      <c r="J239" s="333"/>
      <c r="K239" s="330" t="s">
        <v>1545</v>
      </c>
    </row>
    <row r="240" spans="2:11" ht="15.75">
      <c r="B240" s="351" t="s">
        <v>1333</v>
      </c>
      <c r="C240" s="507">
        <v>518</v>
      </c>
      <c r="D240" s="509"/>
      <c r="E240" s="342"/>
      <c r="F240" s="336"/>
      <c r="G240" s="336"/>
      <c r="H240" s="336"/>
      <c r="I240" s="336"/>
      <c r="J240" s="333"/>
      <c r="K240" s="330" t="s">
        <v>1545</v>
      </c>
    </row>
    <row r="241" spans="2:11" ht="15.75">
      <c r="B241" s="351" t="s">
        <v>1334</v>
      </c>
      <c r="C241" s="507">
        <v>519</v>
      </c>
      <c r="D241" s="509"/>
      <c r="E241" s="342"/>
      <c r="F241" s="336"/>
      <c r="G241" s="336"/>
      <c r="H241" s="336"/>
      <c r="I241" s="336"/>
      <c r="J241" s="333"/>
      <c r="K241" s="330" t="s">
        <v>1545</v>
      </c>
    </row>
    <row r="242" spans="2:11" ht="15.75">
      <c r="B242" s="351" t="s">
        <v>1335</v>
      </c>
      <c r="C242" s="507">
        <v>520</v>
      </c>
      <c r="D242" s="509"/>
      <c r="E242" s="342"/>
      <c r="F242" s="336"/>
      <c r="G242" s="336"/>
      <c r="H242" s="336"/>
      <c r="I242" s="336"/>
      <c r="J242" s="333"/>
      <c r="K242" s="330" t="s">
        <v>1545</v>
      </c>
    </row>
    <row r="243" spans="2:11" ht="15.75">
      <c r="B243" s="351" t="s">
        <v>1334</v>
      </c>
      <c r="C243" s="507">
        <v>521</v>
      </c>
      <c r="D243" s="509"/>
      <c r="E243" s="342"/>
      <c r="F243" s="336"/>
      <c r="G243" s="336"/>
      <c r="H243" s="336"/>
      <c r="I243" s="336"/>
      <c r="J243" s="333"/>
      <c r="K243" s="330" t="s">
        <v>1545</v>
      </c>
    </row>
    <row r="244" spans="2:11" ht="15.75">
      <c r="B244" s="351" t="s">
        <v>1336</v>
      </c>
      <c r="C244" s="507">
        <v>522</v>
      </c>
      <c r="D244" s="509"/>
      <c r="E244" s="342"/>
      <c r="F244" s="336"/>
      <c r="G244" s="336"/>
      <c r="H244" s="336"/>
      <c r="I244" s="336"/>
      <c r="J244" s="333"/>
      <c r="K244" s="330" t="s">
        <v>1545</v>
      </c>
    </row>
    <row r="245" spans="2:11" ht="15.75">
      <c r="B245" s="351" t="s">
        <v>1334</v>
      </c>
      <c r="C245" s="507">
        <v>523</v>
      </c>
      <c r="D245" s="509"/>
      <c r="E245" s="342"/>
      <c r="F245" s="336"/>
      <c r="G245" s="336"/>
      <c r="H245" s="336"/>
      <c r="I245" s="336"/>
      <c r="J245" s="333"/>
      <c r="K245" s="330" t="s">
        <v>1545</v>
      </c>
    </row>
    <row r="246" spans="2:11" ht="25.5">
      <c r="B246" s="341" t="s">
        <v>1578</v>
      </c>
      <c r="C246" s="507">
        <v>525</v>
      </c>
      <c r="D246" s="509"/>
      <c r="E246" s="342"/>
      <c r="F246" s="336"/>
      <c r="G246" s="336"/>
      <c r="H246" s="336"/>
      <c r="I246" s="336"/>
      <c r="J246" s="333"/>
      <c r="K246" s="330" t="s">
        <v>1545</v>
      </c>
    </row>
    <row r="247" spans="2:11" ht="15.75">
      <c r="B247" s="341" t="s">
        <v>1359</v>
      </c>
      <c r="C247" s="507">
        <v>526</v>
      </c>
      <c r="D247" s="509"/>
      <c r="E247" s="342"/>
      <c r="F247" s="336"/>
      <c r="G247" s="336"/>
      <c r="H247" s="336"/>
      <c r="I247" s="336"/>
      <c r="J247" s="333"/>
      <c r="K247" s="330" t="s">
        <v>1545</v>
      </c>
    </row>
    <row r="248" spans="2:11" ht="15.75">
      <c r="B248" s="341" t="s">
        <v>1360</v>
      </c>
      <c r="C248" s="507">
        <v>527</v>
      </c>
      <c r="D248" s="509"/>
      <c r="E248" s="342"/>
      <c r="F248" s="336"/>
      <c r="G248" s="336"/>
      <c r="H248" s="336"/>
      <c r="I248" s="336"/>
      <c r="J248" s="333"/>
      <c r="K248" s="330" t="s">
        <v>1545</v>
      </c>
    </row>
    <row r="249" spans="2:11" ht="15.75">
      <c r="B249" s="351" t="s">
        <v>1579</v>
      </c>
      <c r="C249" s="507">
        <v>528</v>
      </c>
      <c r="D249" s="509"/>
      <c r="E249" s="342"/>
      <c r="F249" s="336"/>
      <c r="G249" s="336"/>
      <c r="H249" s="336"/>
      <c r="I249" s="336"/>
      <c r="J249" s="333"/>
      <c r="K249" s="330" t="s">
        <v>1545</v>
      </c>
    </row>
    <row r="250" spans="2:11" ht="15.75">
      <c r="B250" s="351" t="s">
        <v>1580</v>
      </c>
      <c r="C250" s="507">
        <v>529</v>
      </c>
      <c r="D250" s="509"/>
      <c r="E250" s="342"/>
      <c r="F250" s="336"/>
      <c r="G250" s="336"/>
      <c r="H250" s="336"/>
      <c r="I250" s="336"/>
      <c r="J250" s="333"/>
      <c r="K250" s="330" t="s">
        <v>1545</v>
      </c>
    </row>
    <row r="251" spans="2:11" ht="15.75">
      <c r="B251" s="351" t="s">
        <v>1581</v>
      </c>
      <c r="C251" s="507">
        <v>530</v>
      </c>
      <c r="D251" s="509"/>
      <c r="E251" s="342"/>
      <c r="F251" s="336"/>
      <c r="G251" s="336"/>
      <c r="H251" s="336"/>
      <c r="I251" s="336"/>
      <c r="J251" s="333"/>
      <c r="K251" s="330" t="s">
        <v>1545</v>
      </c>
    </row>
    <row r="252" spans="2:11" ht="15.75">
      <c r="B252" s="351" t="s">
        <v>1577</v>
      </c>
      <c r="C252" s="507">
        <v>531</v>
      </c>
      <c r="D252" s="509"/>
      <c r="E252" s="342"/>
      <c r="F252" s="336"/>
      <c r="G252" s="336"/>
      <c r="H252" s="336"/>
      <c r="I252" s="336"/>
      <c r="J252" s="333"/>
      <c r="K252" s="330" t="s">
        <v>1545</v>
      </c>
    </row>
    <row r="253" spans="2:11" ht="15.75">
      <c r="B253" s="351" t="s">
        <v>1333</v>
      </c>
      <c r="C253" s="507">
        <v>532</v>
      </c>
      <c r="D253" s="509"/>
      <c r="E253" s="342"/>
      <c r="F253" s="336"/>
      <c r="G253" s="336"/>
      <c r="H253" s="336"/>
      <c r="I253" s="336"/>
      <c r="J253" s="333"/>
      <c r="K253" s="330" t="s">
        <v>1545</v>
      </c>
    </row>
    <row r="254" spans="2:11" ht="15.75">
      <c r="B254" s="351" t="s">
        <v>1334</v>
      </c>
      <c r="C254" s="507">
        <v>534</v>
      </c>
      <c r="D254" s="509"/>
      <c r="E254" s="342"/>
      <c r="F254" s="336"/>
      <c r="G254" s="336"/>
      <c r="H254" s="336"/>
      <c r="I254" s="336"/>
      <c r="J254" s="333"/>
      <c r="K254" s="330" t="s">
        <v>1545</v>
      </c>
    </row>
    <row r="255" spans="2:11" ht="15.75">
      <c r="B255" s="351" t="s">
        <v>1582</v>
      </c>
      <c r="C255" s="507">
        <v>535</v>
      </c>
      <c r="D255" s="509"/>
      <c r="E255" s="342"/>
      <c r="F255" s="336"/>
      <c r="G255" s="336"/>
      <c r="H255" s="336"/>
      <c r="I255" s="336"/>
      <c r="J255" s="333"/>
      <c r="K255" s="330" t="s">
        <v>1545</v>
      </c>
    </row>
    <row r="256" spans="2:11" ht="15.75">
      <c r="B256" s="351" t="s">
        <v>1577</v>
      </c>
      <c r="C256" s="507">
        <v>536</v>
      </c>
      <c r="D256" s="509"/>
      <c r="E256" s="342"/>
      <c r="F256" s="336"/>
      <c r="G256" s="336"/>
      <c r="H256" s="336"/>
      <c r="I256" s="336"/>
      <c r="J256" s="333"/>
      <c r="K256" s="330" t="s">
        <v>1545</v>
      </c>
    </row>
    <row r="257" spans="2:11" ht="15.75">
      <c r="B257" s="351" t="s">
        <v>1583</v>
      </c>
      <c r="C257" s="507">
        <v>537</v>
      </c>
      <c r="D257" s="509"/>
      <c r="E257" s="342"/>
      <c r="F257" s="336"/>
      <c r="G257" s="336"/>
      <c r="H257" s="336"/>
      <c r="I257" s="336"/>
      <c r="J257" s="333"/>
      <c r="K257" s="330" t="s">
        <v>1545</v>
      </c>
    </row>
    <row r="258" spans="2:11" ht="15.75">
      <c r="B258" s="351" t="s">
        <v>1577</v>
      </c>
      <c r="C258" s="507">
        <v>538</v>
      </c>
      <c r="D258" s="509"/>
      <c r="E258" s="342"/>
      <c r="F258" s="336"/>
      <c r="G258" s="336"/>
      <c r="H258" s="336"/>
      <c r="I258" s="336"/>
      <c r="J258" s="333"/>
      <c r="K258" s="330" t="s">
        <v>1545</v>
      </c>
    </row>
    <row r="259" spans="2:11" ht="25.5">
      <c r="B259" s="341" t="s">
        <v>1584</v>
      </c>
      <c r="C259" s="507">
        <v>540</v>
      </c>
      <c r="D259" s="509"/>
      <c r="E259" s="342"/>
      <c r="F259" s="336"/>
      <c r="G259" s="336"/>
      <c r="H259" s="336"/>
      <c r="I259" s="336"/>
      <c r="J259" s="333"/>
      <c r="K259" s="330" t="s">
        <v>1545</v>
      </c>
    </row>
    <row r="260" spans="2:11" ht="15.75">
      <c r="B260" s="341" t="s">
        <v>1359</v>
      </c>
      <c r="C260" s="507">
        <v>541</v>
      </c>
      <c r="D260" s="509"/>
      <c r="E260" s="342"/>
      <c r="F260" s="336"/>
      <c r="G260" s="336"/>
      <c r="H260" s="336"/>
      <c r="I260" s="336"/>
      <c r="J260" s="333"/>
      <c r="K260" s="330" t="s">
        <v>1545</v>
      </c>
    </row>
    <row r="261" spans="2:11" ht="15.75">
      <c r="B261" s="341" t="s">
        <v>1360</v>
      </c>
      <c r="C261" s="507">
        <v>542</v>
      </c>
      <c r="D261" s="509"/>
      <c r="E261" s="342"/>
      <c r="F261" s="336"/>
      <c r="G261" s="336"/>
      <c r="H261" s="336"/>
      <c r="I261" s="336"/>
      <c r="J261" s="333"/>
      <c r="K261" s="330" t="s">
        <v>1545</v>
      </c>
    </row>
    <row r="262" spans="2:11" ht="15.75">
      <c r="B262" s="351" t="s">
        <v>1579</v>
      </c>
      <c r="C262" s="507">
        <v>543</v>
      </c>
      <c r="D262" s="509"/>
      <c r="E262" s="342"/>
      <c r="F262" s="336"/>
      <c r="G262" s="336"/>
      <c r="H262" s="336"/>
      <c r="I262" s="336"/>
      <c r="J262" s="333"/>
      <c r="K262" s="330" t="s">
        <v>1545</v>
      </c>
    </row>
    <row r="263" spans="2:11" ht="15.75">
      <c r="B263" s="351" t="s">
        <v>1580</v>
      </c>
      <c r="C263" s="507">
        <v>544</v>
      </c>
      <c r="D263" s="509"/>
      <c r="E263" s="342"/>
      <c r="F263" s="336"/>
      <c r="G263" s="336"/>
      <c r="H263" s="336"/>
      <c r="I263" s="336"/>
      <c r="J263" s="333"/>
      <c r="K263" s="330" t="s">
        <v>1545</v>
      </c>
    </row>
    <row r="264" spans="2:11" ht="15.75">
      <c r="B264" s="351" t="s">
        <v>1581</v>
      </c>
      <c r="C264" s="507">
        <v>545</v>
      </c>
      <c r="D264" s="509"/>
      <c r="E264" s="342"/>
      <c r="F264" s="336"/>
      <c r="G264" s="336"/>
      <c r="H264" s="336"/>
      <c r="I264" s="336"/>
      <c r="J264" s="333"/>
      <c r="K264" s="330" t="s">
        <v>1545</v>
      </c>
    </row>
    <row r="265" spans="2:11" ht="15.75">
      <c r="B265" s="351" t="s">
        <v>1577</v>
      </c>
      <c r="C265" s="507">
        <v>546</v>
      </c>
      <c r="D265" s="509"/>
      <c r="E265" s="342"/>
      <c r="F265" s="336"/>
      <c r="G265" s="336"/>
      <c r="H265" s="336"/>
      <c r="I265" s="336"/>
      <c r="J265" s="333"/>
      <c r="K265" s="330" t="s">
        <v>1545</v>
      </c>
    </row>
    <row r="266" spans="2:11" ht="15.75">
      <c r="B266" s="351" t="s">
        <v>1585</v>
      </c>
      <c r="C266" s="507">
        <v>547</v>
      </c>
      <c r="D266" s="509"/>
      <c r="E266" s="342"/>
      <c r="F266" s="336"/>
      <c r="G266" s="336"/>
      <c r="H266" s="336"/>
      <c r="I266" s="336"/>
      <c r="J266" s="333"/>
      <c r="K266" s="330" t="s">
        <v>1545</v>
      </c>
    </row>
    <row r="267" spans="2:11" ht="15.75">
      <c r="B267" s="351" t="s">
        <v>1334</v>
      </c>
      <c r="C267" s="507">
        <v>548</v>
      </c>
      <c r="D267" s="509"/>
      <c r="E267" s="342"/>
      <c r="F267" s="336"/>
      <c r="G267" s="336"/>
      <c r="H267" s="336"/>
      <c r="I267" s="336"/>
      <c r="J267" s="333"/>
      <c r="K267" s="330" t="s">
        <v>1545</v>
      </c>
    </row>
    <row r="268" spans="2:11" ht="15.75">
      <c r="B268" s="351" t="s">
        <v>1586</v>
      </c>
      <c r="C268" s="507">
        <v>549</v>
      </c>
      <c r="D268" s="509"/>
      <c r="E268" s="342"/>
      <c r="F268" s="336"/>
      <c r="G268" s="336"/>
      <c r="H268" s="336"/>
      <c r="I268" s="336"/>
      <c r="J268" s="333"/>
      <c r="K268" s="330" t="s">
        <v>1545</v>
      </c>
    </row>
    <row r="269" spans="2:11" ht="15.75">
      <c r="B269" s="351" t="s">
        <v>1577</v>
      </c>
      <c r="C269" s="507">
        <v>550</v>
      </c>
      <c r="D269" s="509"/>
      <c r="E269" s="342"/>
      <c r="F269" s="336"/>
      <c r="G269" s="336"/>
      <c r="H269" s="336"/>
      <c r="I269" s="336"/>
      <c r="J269" s="333"/>
      <c r="K269" s="330" t="s">
        <v>1545</v>
      </c>
    </row>
    <row r="270" spans="2:11" ht="15.75">
      <c r="B270" s="351" t="s">
        <v>1587</v>
      </c>
      <c r="C270" s="507">
        <v>551</v>
      </c>
      <c r="D270" s="509"/>
      <c r="E270" s="342"/>
      <c r="F270" s="336"/>
      <c r="G270" s="336"/>
      <c r="H270" s="336"/>
      <c r="I270" s="336"/>
      <c r="J270" s="333"/>
      <c r="K270" s="330" t="s">
        <v>1545</v>
      </c>
    </row>
    <row r="271" spans="2:11" ht="15.75">
      <c r="B271" s="351" t="s">
        <v>1577</v>
      </c>
      <c r="C271" s="507">
        <v>552</v>
      </c>
      <c r="D271" s="509"/>
      <c r="E271" s="342"/>
      <c r="F271" s="336"/>
      <c r="G271" s="336"/>
      <c r="H271" s="336"/>
      <c r="I271" s="336"/>
      <c r="J271" s="333"/>
      <c r="K271" s="330" t="s">
        <v>1545</v>
      </c>
    </row>
    <row r="272" spans="2:11" ht="25.5">
      <c r="B272" s="341" t="s">
        <v>1537</v>
      </c>
      <c r="C272" s="507">
        <v>555</v>
      </c>
      <c r="D272" s="509"/>
      <c r="E272" s="342"/>
      <c r="F272" s="336"/>
      <c r="G272" s="336"/>
      <c r="H272" s="336"/>
      <c r="I272" s="336"/>
      <c r="J272" s="333"/>
      <c r="K272" s="330" t="s">
        <v>1545</v>
      </c>
    </row>
    <row r="273" spans="2:11" ht="15.75">
      <c r="B273" s="341" t="s">
        <v>1361</v>
      </c>
      <c r="C273" s="507">
        <v>556</v>
      </c>
      <c r="D273" s="509"/>
      <c r="E273" s="342"/>
      <c r="F273" s="336"/>
      <c r="G273" s="336"/>
      <c r="H273" s="336"/>
      <c r="I273" s="336"/>
      <c r="J273" s="333"/>
      <c r="K273" s="330" t="s">
        <v>1545</v>
      </c>
    </row>
    <row r="274" spans="2:11" ht="15.75">
      <c r="B274" s="341" t="s">
        <v>1362</v>
      </c>
      <c r="C274" s="507">
        <v>557</v>
      </c>
      <c r="D274" s="509"/>
      <c r="E274" s="342"/>
      <c r="F274" s="336"/>
      <c r="G274" s="336"/>
      <c r="H274" s="336"/>
      <c r="I274" s="336"/>
      <c r="J274" s="333"/>
      <c r="K274" s="330" t="s">
        <v>1545</v>
      </c>
    </row>
    <row r="275" spans="2:11" ht="15.75">
      <c r="B275" s="351" t="s">
        <v>1588</v>
      </c>
      <c r="C275" s="507">
        <v>558</v>
      </c>
      <c r="D275" s="509"/>
      <c r="E275" s="342"/>
      <c r="F275" s="336"/>
      <c r="G275" s="336"/>
      <c r="H275" s="336"/>
      <c r="I275" s="336"/>
      <c r="J275" s="333"/>
      <c r="K275" s="330" t="s">
        <v>1545</v>
      </c>
    </row>
    <row r="276" spans="2:11" ht="15.75">
      <c r="B276" s="351" t="s">
        <v>1585</v>
      </c>
      <c r="C276" s="507">
        <v>559</v>
      </c>
      <c r="D276" s="509"/>
      <c r="E276" s="342"/>
      <c r="F276" s="336"/>
      <c r="G276" s="336"/>
      <c r="H276" s="336"/>
      <c r="I276" s="336"/>
      <c r="J276" s="333"/>
      <c r="K276" s="330" t="s">
        <v>1545</v>
      </c>
    </row>
    <row r="277" spans="2:11" ht="15.75">
      <c r="B277" s="351" t="s">
        <v>1589</v>
      </c>
      <c r="C277" s="507">
        <v>560</v>
      </c>
      <c r="D277" s="509"/>
      <c r="E277" s="342"/>
      <c r="F277" s="336"/>
      <c r="G277" s="336"/>
      <c r="H277" s="336"/>
      <c r="I277" s="336"/>
      <c r="J277" s="333"/>
      <c r="K277" s="330" t="s">
        <v>1545</v>
      </c>
    </row>
    <row r="278" spans="2:11" ht="15.75">
      <c r="B278" s="351" t="s">
        <v>1586</v>
      </c>
      <c r="C278" s="507">
        <v>561</v>
      </c>
      <c r="D278" s="509"/>
      <c r="E278" s="342"/>
      <c r="F278" s="336"/>
      <c r="G278" s="336"/>
      <c r="H278" s="336"/>
      <c r="I278" s="336"/>
      <c r="J278" s="333"/>
      <c r="K278" s="330" t="s">
        <v>1545</v>
      </c>
    </row>
    <row r="279" spans="2:11" ht="15.75">
      <c r="B279" s="351" t="s">
        <v>1589</v>
      </c>
      <c r="C279" s="507">
        <v>562</v>
      </c>
      <c r="D279" s="509"/>
      <c r="E279" s="342"/>
      <c r="F279" s="336"/>
      <c r="G279" s="336"/>
      <c r="H279" s="336"/>
      <c r="I279" s="336"/>
      <c r="J279" s="333"/>
      <c r="K279" s="330" t="s">
        <v>1545</v>
      </c>
    </row>
    <row r="280" spans="2:11" ht="15.75">
      <c r="B280" s="351" t="s">
        <v>1587</v>
      </c>
      <c r="C280" s="507">
        <v>563</v>
      </c>
      <c r="D280" s="509"/>
      <c r="E280" s="342"/>
      <c r="F280" s="336"/>
      <c r="G280" s="336"/>
      <c r="H280" s="336"/>
      <c r="I280" s="336"/>
      <c r="J280" s="333"/>
      <c r="K280" s="330" t="s">
        <v>1545</v>
      </c>
    </row>
    <row r="281" spans="2:11" ht="15.75">
      <c r="B281" s="351" t="s">
        <v>1589</v>
      </c>
      <c r="C281" s="507">
        <v>564</v>
      </c>
      <c r="D281" s="509"/>
      <c r="E281" s="342"/>
      <c r="F281" s="336"/>
      <c r="G281" s="336"/>
      <c r="H281" s="336"/>
      <c r="I281" s="336"/>
      <c r="J281" s="333"/>
      <c r="K281" s="330" t="s">
        <v>1545</v>
      </c>
    </row>
    <row r="282" spans="2:11" ht="25.5">
      <c r="B282" s="341" t="s">
        <v>1590</v>
      </c>
      <c r="C282" s="507">
        <v>576</v>
      </c>
      <c r="D282" s="509"/>
      <c r="E282" s="342"/>
      <c r="F282" s="336"/>
      <c r="G282" s="336"/>
      <c r="H282" s="336"/>
      <c r="I282" s="336"/>
      <c r="J282" s="333"/>
      <c r="K282" s="330" t="s">
        <v>1545</v>
      </c>
    </row>
    <row r="283" spans="2:11" ht="15.75">
      <c r="B283" s="341" t="s">
        <v>1591</v>
      </c>
      <c r="C283" s="507">
        <v>577</v>
      </c>
      <c r="D283" s="509"/>
      <c r="E283" s="342"/>
      <c r="F283" s="336"/>
      <c r="G283" s="336"/>
      <c r="H283" s="336"/>
      <c r="I283" s="336"/>
      <c r="J283" s="333"/>
      <c r="K283" s="330" t="s">
        <v>1545</v>
      </c>
    </row>
    <row r="284" spans="2:11" ht="15.75">
      <c r="B284" s="346" t="s">
        <v>1592</v>
      </c>
      <c r="C284" s="507">
        <v>578</v>
      </c>
      <c r="D284" s="509"/>
      <c r="E284" s="342"/>
      <c r="F284" s="336"/>
      <c r="G284" s="336"/>
      <c r="H284" s="336"/>
      <c r="I284" s="336"/>
      <c r="J284" s="333"/>
      <c r="K284" s="330" t="s">
        <v>1545</v>
      </c>
    </row>
    <row r="285" spans="2:11" ht="15.75">
      <c r="B285" s="354" t="s">
        <v>1593</v>
      </c>
      <c r="C285" s="507">
        <v>900</v>
      </c>
      <c r="D285" s="509"/>
      <c r="E285" s="342"/>
      <c r="F285" s="336"/>
      <c r="G285" s="336"/>
      <c r="H285" s="336"/>
      <c r="I285" s="336"/>
      <c r="J285" s="333"/>
      <c r="K285" s="330" t="s">
        <v>1545</v>
      </c>
    </row>
    <row r="286" spans="2:11" ht="15.75">
      <c r="B286" s="331" t="s">
        <v>1594</v>
      </c>
      <c r="C286" s="507">
        <v>901</v>
      </c>
      <c r="D286" s="509"/>
      <c r="E286" s="342"/>
      <c r="F286" s="336"/>
      <c r="G286" s="336"/>
      <c r="H286" s="336"/>
      <c r="I286" s="336"/>
      <c r="J286" s="333"/>
      <c r="K286" s="330" t="s">
        <v>1545</v>
      </c>
    </row>
    <row r="287" spans="2:11" ht="25.5">
      <c r="B287" s="331" t="s">
        <v>1595</v>
      </c>
      <c r="C287" s="507"/>
      <c r="D287" s="509"/>
      <c r="E287" s="342"/>
      <c r="F287" s="336"/>
      <c r="G287" s="336"/>
      <c r="H287" s="336"/>
      <c r="I287" s="336"/>
      <c r="J287" s="333"/>
      <c r="K287" s="330" t="s">
        <v>1545</v>
      </c>
    </row>
    <row r="288" spans="2:11" ht="15.75">
      <c r="B288" s="355" t="s">
        <v>1596</v>
      </c>
      <c r="C288" s="507">
        <v>902</v>
      </c>
      <c r="D288" s="509"/>
      <c r="E288" s="342"/>
      <c r="F288" s="336"/>
      <c r="G288" s="336"/>
      <c r="H288" s="336"/>
      <c r="I288" s="336"/>
      <c r="J288" s="333"/>
      <c r="K288" s="330" t="s">
        <v>1545</v>
      </c>
    </row>
    <row r="289" spans="2:11" ht="15.75">
      <c r="B289" s="355" t="s">
        <v>1597</v>
      </c>
      <c r="C289" s="507">
        <v>903</v>
      </c>
      <c r="D289" s="509"/>
      <c r="E289" s="342"/>
      <c r="F289" s="336"/>
      <c r="G289" s="336"/>
      <c r="H289" s="336"/>
      <c r="I289" s="336"/>
      <c r="J289" s="333"/>
      <c r="K289" s="330" t="s">
        <v>1545</v>
      </c>
    </row>
    <row r="290" spans="2:11" ht="15.75">
      <c r="B290" s="355" t="s">
        <v>1598</v>
      </c>
      <c r="C290" s="507">
        <v>904</v>
      </c>
      <c r="D290" s="509"/>
      <c r="E290" s="342"/>
      <c r="F290" s="336"/>
      <c r="G290" s="336"/>
      <c r="H290" s="336"/>
      <c r="I290" s="336"/>
      <c r="J290" s="333"/>
      <c r="K290" s="330" t="s">
        <v>1545</v>
      </c>
    </row>
    <row r="291" spans="2:11" ht="21">
      <c r="B291" s="356" t="s">
        <v>1599</v>
      </c>
      <c r="C291" s="507">
        <v>905</v>
      </c>
      <c r="D291" s="509"/>
      <c r="E291" s="342"/>
      <c r="F291" s="336"/>
      <c r="G291" s="336"/>
      <c r="H291" s="336"/>
      <c r="I291" s="336"/>
      <c r="J291" s="333"/>
      <c r="K291" s="330" t="s">
        <v>1545</v>
      </c>
    </row>
    <row r="292" spans="2:11" ht="42">
      <c r="B292" s="337" t="s">
        <v>1600</v>
      </c>
      <c r="C292" s="507"/>
      <c r="D292" s="509">
        <v>5</v>
      </c>
      <c r="E292" s="336"/>
      <c r="F292" s="336"/>
      <c r="G292" s="336"/>
      <c r="H292" s="336"/>
      <c r="I292" s="336"/>
      <c r="J292" s="333"/>
      <c r="K292" s="330" t="s">
        <v>1601</v>
      </c>
    </row>
    <row r="293" spans="2:11" ht="15.75">
      <c r="B293" s="346" t="s">
        <v>1602</v>
      </c>
      <c r="C293" s="507">
        <v>1</v>
      </c>
      <c r="D293" s="508" t="s">
        <v>1411</v>
      </c>
      <c r="E293" s="342"/>
      <c r="F293" s="336"/>
      <c r="G293" s="336"/>
      <c r="H293" s="336"/>
      <c r="I293" s="336"/>
      <c r="J293" s="333"/>
      <c r="K293" s="330" t="s">
        <v>1601</v>
      </c>
    </row>
    <row r="294" spans="2:11" ht="15.75">
      <c r="B294" s="346" t="s">
        <v>1603</v>
      </c>
      <c r="C294" s="507">
        <v>2</v>
      </c>
      <c r="D294" s="508" t="s">
        <v>1412</v>
      </c>
      <c r="E294" s="342"/>
      <c r="F294" s="336"/>
      <c r="G294" s="336"/>
      <c r="H294" s="336"/>
      <c r="I294" s="336"/>
      <c r="J294" s="333"/>
      <c r="K294" s="330" t="s">
        <v>1601</v>
      </c>
    </row>
    <row r="295" spans="2:11" ht="15.75">
      <c r="B295" s="346" t="s">
        <v>1604</v>
      </c>
      <c r="C295" s="507">
        <v>3</v>
      </c>
      <c r="D295" s="509"/>
      <c r="E295" s="342"/>
      <c r="F295" s="336"/>
      <c r="G295" s="336"/>
      <c r="H295" s="336"/>
      <c r="I295" s="336"/>
      <c r="J295" s="333"/>
      <c r="K295" s="330" t="s">
        <v>1601</v>
      </c>
    </row>
    <row r="296" spans="2:11" ht="15.75">
      <c r="B296" s="346" t="s">
        <v>1605</v>
      </c>
      <c r="C296" s="507">
        <v>4</v>
      </c>
      <c r="D296" s="509"/>
      <c r="E296" s="342"/>
      <c r="F296" s="336"/>
      <c r="G296" s="336"/>
      <c r="H296" s="336"/>
      <c r="I296" s="336"/>
      <c r="J296" s="333"/>
      <c r="K296" s="330" t="s">
        <v>1601</v>
      </c>
    </row>
    <row r="297" spans="2:11" ht="15.75">
      <c r="B297" s="343" t="s">
        <v>1363</v>
      </c>
      <c r="C297" s="507" t="s">
        <v>1606</v>
      </c>
      <c r="D297" s="509"/>
      <c r="E297" s="342"/>
      <c r="F297" s="336"/>
      <c r="G297" s="336"/>
      <c r="H297" s="336"/>
      <c r="I297" s="336"/>
      <c r="J297" s="333"/>
      <c r="K297" s="330" t="s">
        <v>1601</v>
      </c>
    </row>
    <row r="298" spans="2:11" ht="15.75">
      <c r="B298" s="346" t="s">
        <v>1607</v>
      </c>
      <c r="C298" s="507">
        <v>30</v>
      </c>
      <c r="D298" s="509"/>
      <c r="E298" s="342"/>
      <c r="F298" s="336"/>
      <c r="G298" s="336"/>
      <c r="H298" s="336"/>
      <c r="I298" s="336"/>
      <c r="J298" s="333"/>
      <c r="K298" s="330" t="s">
        <v>1601</v>
      </c>
    </row>
    <row r="299" spans="2:11" ht="15.75">
      <c r="B299" s="343" t="s">
        <v>1608</v>
      </c>
      <c r="C299" s="507">
        <v>31</v>
      </c>
      <c r="D299" s="509"/>
      <c r="E299" s="342"/>
      <c r="F299" s="336"/>
      <c r="G299" s="336"/>
      <c r="H299" s="336"/>
      <c r="I299" s="336"/>
      <c r="J299" s="333"/>
      <c r="K299" s="330" t="s">
        <v>1601</v>
      </c>
    </row>
    <row r="300" spans="2:11" ht="15.75">
      <c r="B300" s="343" t="s">
        <v>1609</v>
      </c>
      <c r="C300" s="507">
        <v>32</v>
      </c>
      <c r="D300" s="509"/>
      <c r="E300" s="342"/>
      <c r="F300" s="336"/>
      <c r="G300" s="336"/>
      <c r="H300" s="336"/>
      <c r="I300" s="336"/>
      <c r="J300" s="333"/>
      <c r="K300" s="330" t="s">
        <v>1601</v>
      </c>
    </row>
    <row r="301" spans="2:11" ht="15.75">
      <c r="B301" s="343" t="s">
        <v>1610</v>
      </c>
      <c r="C301" s="507">
        <v>33</v>
      </c>
      <c r="D301" s="509"/>
      <c r="E301" s="342"/>
      <c r="F301" s="336"/>
      <c r="G301" s="336"/>
      <c r="H301" s="336"/>
      <c r="I301" s="336"/>
      <c r="J301" s="333"/>
      <c r="K301" s="330" t="s">
        <v>1601</v>
      </c>
    </row>
    <row r="302" spans="2:11" ht="15.75">
      <c r="B302" s="343" t="s">
        <v>1611</v>
      </c>
      <c r="C302" s="507">
        <v>34</v>
      </c>
      <c r="D302" s="509"/>
      <c r="E302" s="342"/>
      <c r="F302" s="336"/>
      <c r="G302" s="336"/>
      <c r="H302" s="336"/>
      <c r="I302" s="336"/>
      <c r="J302" s="333"/>
      <c r="K302" s="330" t="s">
        <v>1601</v>
      </c>
    </row>
    <row r="303" spans="2:11" ht="15.75">
      <c r="B303" s="343" t="s">
        <v>1608</v>
      </c>
      <c r="C303" s="507">
        <v>35</v>
      </c>
      <c r="D303" s="509"/>
      <c r="E303" s="342"/>
      <c r="F303" s="336"/>
      <c r="G303" s="336"/>
      <c r="H303" s="336"/>
      <c r="I303" s="336"/>
      <c r="J303" s="333"/>
      <c r="K303" s="330" t="s">
        <v>1601</v>
      </c>
    </row>
    <row r="304" spans="2:11" ht="15.75">
      <c r="B304" s="343" t="s">
        <v>1609</v>
      </c>
      <c r="C304" s="507">
        <v>36</v>
      </c>
      <c r="D304" s="509"/>
      <c r="E304" s="342"/>
      <c r="F304" s="336"/>
      <c r="G304" s="336"/>
      <c r="H304" s="336"/>
      <c r="I304" s="336"/>
      <c r="J304" s="333"/>
      <c r="K304" s="330" t="s">
        <v>1601</v>
      </c>
    </row>
    <row r="305" spans="2:11" ht="15.75">
      <c r="B305" s="343" t="s">
        <v>1610</v>
      </c>
      <c r="C305" s="507">
        <v>37</v>
      </c>
      <c r="D305" s="509"/>
      <c r="E305" s="342"/>
      <c r="F305" s="336"/>
      <c r="G305" s="336"/>
      <c r="H305" s="336"/>
      <c r="I305" s="336"/>
      <c r="J305" s="333"/>
      <c r="K305" s="330" t="s">
        <v>1601</v>
      </c>
    </row>
    <row r="306" spans="2:11" ht="15.75">
      <c r="B306" s="343" t="s">
        <v>1612</v>
      </c>
      <c r="C306" s="507">
        <v>38</v>
      </c>
      <c r="D306" s="509"/>
      <c r="E306" s="342"/>
      <c r="F306" s="336"/>
      <c r="G306" s="336"/>
      <c r="H306" s="336"/>
      <c r="I306" s="336"/>
      <c r="J306" s="333"/>
      <c r="K306" s="330" t="s">
        <v>1601</v>
      </c>
    </row>
    <row r="307" spans="2:11" ht="15.75">
      <c r="B307" s="343" t="s">
        <v>1608</v>
      </c>
      <c r="C307" s="507">
        <v>39</v>
      </c>
      <c r="D307" s="509"/>
      <c r="E307" s="342"/>
      <c r="F307" s="336"/>
      <c r="G307" s="336"/>
      <c r="H307" s="336"/>
      <c r="I307" s="336"/>
      <c r="J307" s="333"/>
      <c r="K307" s="330" t="s">
        <v>1601</v>
      </c>
    </row>
    <row r="308" spans="2:11" ht="15.75">
      <c r="B308" s="343" t="s">
        <v>1609</v>
      </c>
      <c r="C308" s="507">
        <v>40</v>
      </c>
      <c r="D308" s="509"/>
      <c r="E308" s="342"/>
      <c r="F308" s="336"/>
      <c r="G308" s="336"/>
      <c r="H308" s="336"/>
      <c r="I308" s="336"/>
      <c r="J308" s="333"/>
      <c r="K308" s="330" t="s">
        <v>1601</v>
      </c>
    </row>
    <row r="309" spans="2:11" ht="15.75">
      <c r="B309" s="343" t="s">
        <v>1610</v>
      </c>
      <c r="C309" s="507">
        <v>41</v>
      </c>
      <c r="D309" s="509"/>
      <c r="E309" s="342"/>
      <c r="F309" s="336"/>
      <c r="G309" s="336"/>
      <c r="H309" s="336"/>
      <c r="I309" s="336"/>
      <c r="J309" s="333"/>
      <c r="K309" s="330" t="s">
        <v>1601</v>
      </c>
    </row>
    <row r="310" spans="2:11" ht="15.75">
      <c r="B310" s="343" t="s">
        <v>1613</v>
      </c>
      <c r="C310" s="507">
        <v>42</v>
      </c>
      <c r="D310" s="509"/>
      <c r="E310" s="342"/>
      <c r="F310" s="336"/>
      <c r="G310" s="336"/>
      <c r="H310" s="336"/>
      <c r="I310" s="336"/>
      <c r="J310" s="333"/>
      <c r="K310" s="330" t="s">
        <v>1601</v>
      </c>
    </row>
    <row r="311" spans="2:11" ht="15.75">
      <c r="B311" s="343" t="s">
        <v>1608</v>
      </c>
      <c r="C311" s="507">
        <v>43</v>
      </c>
      <c r="D311" s="509"/>
      <c r="E311" s="342"/>
      <c r="F311" s="336"/>
      <c r="G311" s="336"/>
      <c r="H311" s="336"/>
      <c r="I311" s="336"/>
      <c r="J311" s="333"/>
      <c r="K311" s="330" t="s">
        <v>1601</v>
      </c>
    </row>
    <row r="312" spans="2:11" ht="15.75">
      <c r="B312" s="343" t="s">
        <v>1609</v>
      </c>
      <c r="C312" s="507">
        <v>44</v>
      </c>
      <c r="D312" s="509"/>
      <c r="E312" s="342"/>
      <c r="F312" s="336"/>
      <c r="G312" s="336"/>
      <c r="H312" s="336"/>
      <c r="I312" s="336"/>
      <c r="J312" s="333"/>
      <c r="K312" s="330" t="s">
        <v>1601</v>
      </c>
    </row>
    <row r="313" spans="2:11" ht="15.75">
      <c r="B313" s="343" t="s">
        <v>1610</v>
      </c>
      <c r="C313" s="507">
        <v>45</v>
      </c>
      <c r="D313" s="509"/>
      <c r="E313" s="342"/>
      <c r="F313" s="336"/>
      <c r="G313" s="336"/>
      <c r="H313" s="336"/>
      <c r="I313" s="336"/>
      <c r="J313" s="333"/>
      <c r="K313" s="330" t="s">
        <v>1601</v>
      </c>
    </row>
    <row r="314" spans="2:11" ht="15.75">
      <c r="B314" s="343" t="s">
        <v>1614</v>
      </c>
      <c r="C314" s="507">
        <v>46</v>
      </c>
      <c r="D314" s="509"/>
      <c r="E314" s="342"/>
      <c r="F314" s="336"/>
      <c r="G314" s="336"/>
      <c r="H314" s="336"/>
      <c r="I314" s="336"/>
      <c r="J314" s="333"/>
      <c r="K314" s="330" t="s">
        <v>1601</v>
      </c>
    </row>
    <row r="315" spans="2:11" ht="15.75">
      <c r="B315" s="343" t="s">
        <v>1609</v>
      </c>
      <c r="C315" s="507">
        <v>47</v>
      </c>
      <c r="D315" s="509"/>
      <c r="E315" s="342"/>
      <c r="F315" s="336"/>
      <c r="G315" s="336"/>
      <c r="H315" s="336"/>
      <c r="I315" s="336"/>
      <c r="J315" s="333"/>
      <c r="K315" s="330" t="s">
        <v>1601</v>
      </c>
    </row>
    <row r="316" spans="2:11" ht="15.75">
      <c r="B316" s="343" t="s">
        <v>1610</v>
      </c>
      <c r="C316" s="507">
        <v>48</v>
      </c>
      <c r="D316" s="509"/>
      <c r="E316" s="342"/>
      <c r="F316" s="336"/>
      <c r="G316" s="336"/>
      <c r="H316" s="336"/>
      <c r="I316" s="336"/>
      <c r="J316" s="333"/>
      <c r="K316" s="330" t="s">
        <v>1601</v>
      </c>
    </row>
    <row r="317" spans="2:11" ht="15.75">
      <c r="B317" s="346" t="s">
        <v>1615</v>
      </c>
      <c r="C317" s="507">
        <v>250</v>
      </c>
      <c r="D317" s="509"/>
      <c r="E317" s="342"/>
      <c r="F317" s="336"/>
      <c r="G317" s="336"/>
      <c r="H317" s="336"/>
      <c r="I317" s="336"/>
      <c r="J317" s="333"/>
      <c r="K317" s="330" t="s">
        <v>1601</v>
      </c>
    </row>
    <row r="318" spans="2:11" ht="15.75">
      <c r="B318" s="351" t="s">
        <v>1608</v>
      </c>
      <c r="C318" s="507">
        <v>251</v>
      </c>
      <c r="D318" s="509"/>
      <c r="E318" s="342"/>
      <c r="F318" s="336"/>
      <c r="G318" s="336"/>
      <c r="H318" s="336"/>
      <c r="I318" s="336"/>
      <c r="J318" s="333"/>
      <c r="K318" s="330" t="s">
        <v>1601</v>
      </c>
    </row>
    <row r="319" spans="2:11" ht="15.75">
      <c r="B319" s="351" t="s">
        <v>1609</v>
      </c>
      <c r="C319" s="507">
        <v>252</v>
      </c>
      <c r="D319" s="509"/>
      <c r="E319" s="342"/>
      <c r="F319" s="336"/>
      <c r="G319" s="336"/>
      <c r="H319" s="336"/>
      <c r="I319" s="336"/>
      <c r="J319" s="333"/>
      <c r="K319" s="330" t="s">
        <v>1601</v>
      </c>
    </row>
    <row r="320" spans="2:11" ht="15.75">
      <c r="B320" s="351" t="s">
        <v>1610</v>
      </c>
      <c r="C320" s="507">
        <v>253</v>
      </c>
      <c r="D320" s="509"/>
      <c r="E320" s="342"/>
      <c r="F320" s="336"/>
      <c r="G320" s="336"/>
      <c r="H320" s="336"/>
      <c r="I320" s="336"/>
      <c r="J320" s="333"/>
      <c r="K320" s="330" t="s">
        <v>1601</v>
      </c>
    </row>
    <row r="321" spans="2:11" ht="15.75">
      <c r="B321" s="351" t="s">
        <v>1611</v>
      </c>
      <c r="C321" s="507">
        <v>254</v>
      </c>
      <c r="D321" s="509"/>
      <c r="E321" s="342"/>
      <c r="F321" s="336"/>
      <c r="G321" s="336"/>
      <c r="H321" s="336"/>
      <c r="I321" s="336"/>
      <c r="J321" s="333"/>
      <c r="K321" s="330" t="s">
        <v>1601</v>
      </c>
    </row>
    <row r="322" spans="2:11" ht="15.75">
      <c r="B322" s="351" t="s">
        <v>1608</v>
      </c>
      <c r="C322" s="507">
        <v>255</v>
      </c>
      <c r="D322" s="509"/>
      <c r="E322" s="342"/>
      <c r="F322" s="336"/>
      <c r="G322" s="336"/>
      <c r="H322" s="336"/>
      <c r="I322" s="336"/>
      <c r="J322" s="333"/>
      <c r="K322" s="330" t="s">
        <v>1601</v>
      </c>
    </row>
    <row r="323" spans="2:11" ht="15.75">
      <c r="B323" s="351" t="s">
        <v>1609</v>
      </c>
      <c r="C323" s="507">
        <v>256</v>
      </c>
      <c r="D323" s="509"/>
      <c r="E323" s="342"/>
      <c r="F323" s="336"/>
      <c r="G323" s="336"/>
      <c r="H323" s="336"/>
      <c r="I323" s="336"/>
      <c r="J323" s="333"/>
      <c r="K323" s="330" t="s">
        <v>1601</v>
      </c>
    </row>
    <row r="324" spans="2:11" ht="15.75">
      <c r="B324" s="351" t="s">
        <v>1610</v>
      </c>
      <c r="C324" s="507">
        <v>257</v>
      </c>
      <c r="D324" s="509"/>
      <c r="E324" s="342"/>
      <c r="F324" s="336"/>
      <c r="G324" s="336"/>
      <c r="H324" s="336"/>
      <c r="I324" s="336"/>
      <c r="J324" s="333"/>
      <c r="K324" s="330" t="s">
        <v>1601</v>
      </c>
    </row>
    <row r="325" spans="2:11" ht="15.75">
      <c r="B325" s="351" t="s">
        <v>1612</v>
      </c>
      <c r="C325" s="507">
        <v>258</v>
      </c>
      <c r="D325" s="509"/>
      <c r="E325" s="342"/>
      <c r="F325" s="336"/>
      <c r="G325" s="336"/>
      <c r="H325" s="336"/>
      <c r="I325" s="336"/>
      <c r="J325" s="333"/>
      <c r="K325" s="330" t="s">
        <v>1601</v>
      </c>
    </row>
    <row r="326" spans="2:11" ht="15.75">
      <c r="B326" s="351" t="s">
        <v>1608</v>
      </c>
      <c r="C326" s="507">
        <v>259</v>
      </c>
      <c r="D326" s="509"/>
      <c r="E326" s="342"/>
      <c r="F326" s="336"/>
      <c r="G326" s="336"/>
      <c r="H326" s="336"/>
      <c r="I326" s="336"/>
      <c r="J326" s="333"/>
      <c r="K326" s="330" t="s">
        <v>1601</v>
      </c>
    </row>
    <row r="327" spans="2:11" ht="15.75">
      <c r="B327" s="351" t="s">
        <v>1609</v>
      </c>
      <c r="C327" s="507">
        <v>260</v>
      </c>
      <c r="D327" s="509"/>
      <c r="E327" s="342"/>
      <c r="F327" s="336"/>
      <c r="G327" s="336"/>
      <c r="H327" s="336"/>
      <c r="I327" s="336"/>
      <c r="J327" s="333"/>
      <c r="K327" s="330" t="s">
        <v>1601</v>
      </c>
    </row>
    <row r="328" spans="2:11" ht="15.75">
      <c r="B328" s="351" t="s">
        <v>1610</v>
      </c>
      <c r="C328" s="507">
        <v>261</v>
      </c>
      <c r="D328" s="509"/>
      <c r="E328" s="342"/>
      <c r="F328" s="336"/>
      <c r="G328" s="336"/>
      <c r="H328" s="336"/>
      <c r="I328" s="336"/>
      <c r="J328" s="333"/>
      <c r="K328" s="330" t="s">
        <v>1601</v>
      </c>
    </row>
    <row r="329" spans="2:11" ht="15.75">
      <c r="B329" s="351" t="s">
        <v>1613</v>
      </c>
      <c r="C329" s="507">
        <v>262</v>
      </c>
      <c r="D329" s="509"/>
      <c r="E329" s="342"/>
      <c r="F329" s="336"/>
      <c r="G329" s="336"/>
      <c r="H329" s="336"/>
      <c r="I329" s="336"/>
      <c r="J329" s="333"/>
      <c r="K329" s="330" t="s">
        <v>1601</v>
      </c>
    </row>
    <row r="330" spans="2:11" ht="15.75">
      <c r="B330" s="351" t="s">
        <v>1608</v>
      </c>
      <c r="C330" s="507">
        <v>263</v>
      </c>
      <c r="D330" s="509"/>
      <c r="E330" s="342"/>
      <c r="F330" s="336"/>
      <c r="G330" s="336"/>
      <c r="H330" s="336"/>
      <c r="I330" s="336"/>
      <c r="J330" s="333"/>
      <c r="K330" s="330" t="s">
        <v>1601</v>
      </c>
    </row>
    <row r="331" spans="2:11" ht="15.75">
      <c r="B331" s="351" t="s">
        <v>1609</v>
      </c>
      <c r="C331" s="507">
        <v>264</v>
      </c>
      <c r="D331" s="509"/>
      <c r="E331" s="342"/>
      <c r="F331" s="336"/>
      <c r="G331" s="336"/>
      <c r="H331" s="336"/>
      <c r="I331" s="336"/>
      <c r="J331" s="333"/>
      <c r="K331" s="330" t="s">
        <v>1601</v>
      </c>
    </row>
    <row r="332" spans="2:11" ht="15.75">
      <c r="B332" s="351" t="s">
        <v>1610</v>
      </c>
      <c r="C332" s="507">
        <v>265</v>
      </c>
      <c r="D332" s="509"/>
      <c r="E332" s="342"/>
      <c r="F332" s="336"/>
      <c r="G332" s="336"/>
      <c r="H332" s="336"/>
      <c r="I332" s="336"/>
      <c r="J332" s="333"/>
      <c r="K332" s="330" t="s">
        <v>1601</v>
      </c>
    </row>
    <row r="333" spans="2:11" ht="15.75">
      <c r="B333" s="351" t="s">
        <v>1614</v>
      </c>
      <c r="C333" s="507">
        <v>266</v>
      </c>
      <c r="D333" s="509"/>
      <c r="E333" s="342"/>
      <c r="F333" s="336"/>
      <c r="G333" s="336"/>
      <c r="H333" s="336"/>
      <c r="I333" s="336"/>
      <c r="J333" s="333"/>
      <c r="K333" s="330" t="s">
        <v>1601</v>
      </c>
    </row>
    <row r="334" spans="2:11" ht="15.75">
      <c r="B334" s="351" t="s">
        <v>1609</v>
      </c>
      <c r="C334" s="507">
        <v>267</v>
      </c>
      <c r="D334" s="509"/>
      <c r="E334" s="342"/>
      <c r="F334" s="336"/>
      <c r="G334" s="336"/>
      <c r="H334" s="336"/>
      <c r="I334" s="336"/>
      <c r="J334" s="333"/>
      <c r="K334" s="330" t="s">
        <v>1601</v>
      </c>
    </row>
    <row r="335" spans="2:11" ht="15.75">
      <c r="B335" s="351" t="s">
        <v>1610</v>
      </c>
      <c r="C335" s="507">
        <v>268</v>
      </c>
      <c r="D335" s="509"/>
      <c r="E335" s="342"/>
      <c r="F335" s="336"/>
      <c r="G335" s="336"/>
      <c r="H335" s="336"/>
      <c r="I335" s="336"/>
      <c r="J335" s="333"/>
      <c r="K335" s="330" t="s">
        <v>1601</v>
      </c>
    </row>
    <row r="336" spans="2:11" ht="15.75">
      <c r="B336" s="346" t="s">
        <v>1616</v>
      </c>
      <c r="C336" s="507">
        <v>280</v>
      </c>
      <c r="D336" s="509"/>
      <c r="E336" s="342"/>
      <c r="F336" s="336"/>
      <c r="G336" s="336"/>
      <c r="H336" s="336"/>
      <c r="I336" s="336"/>
      <c r="J336" s="333"/>
      <c r="K336" s="330" t="s">
        <v>1601</v>
      </c>
    </row>
    <row r="337" spans="2:11" ht="15.75">
      <c r="B337" s="351" t="s">
        <v>1608</v>
      </c>
      <c r="C337" s="507">
        <v>281</v>
      </c>
      <c r="D337" s="509"/>
      <c r="E337" s="342"/>
      <c r="F337" s="336"/>
      <c r="G337" s="336"/>
      <c r="H337" s="336"/>
      <c r="I337" s="336"/>
      <c r="J337" s="333"/>
      <c r="K337" s="330" t="s">
        <v>1601</v>
      </c>
    </row>
    <row r="338" spans="2:11" ht="15.75">
      <c r="B338" s="351" t="s">
        <v>1609</v>
      </c>
      <c r="C338" s="507">
        <v>282</v>
      </c>
      <c r="D338" s="509"/>
      <c r="E338" s="342"/>
      <c r="F338" s="336"/>
      <c r="G338" s="336"/>
      <c r="H338" s="336"/>
      <c r="I338" s="336"/>
      <c r="J338" s="333"/>
      <c r="K338" s="330" t="s">
        <v>1601</v>
      </c>
    </row>
    <row r="339" spans="2:11" ht="15.75">
      <c r="B339" s="351" t="s">
        <v>1610</v>
      </c>
      <c r="C339" s="507">
        <v>283</v>
      </c>
      <c r="D339" s="509"/>
      <c r="E339" s="342"/>
      <c r="F339" s="336"/>
      <c r="G339" s="336"/>
      <c r="H339" s="336"/>
      <c r="I339" s="336"/>
      <c r="J339" s="333"/>
      <c r="K339" s="330" t="s">
        <v>1601</v>
      </c>
    </row>
    <row r="340" spans="2:11" ht="15.75">
      <c r="B340" s="351" t="s">
        <v>1364</v>
      </c>
      <c r="C340" s="507">
        <v>284</v>
      </c>
      <c r="D340" s="509"/>
      <c r="E340" s="342"/>
      <c r="F340" s="336"/>
      <c r="G340" s="336"/>
      <c r="H340" s="336"/>
      <c r="I340" s="336"/>
      <c r="J340" s="333"/>
      <c r="K340" s="330" t="s">
        <v>1601</v>
      </c>
    </row>
    <row r="341" spans="2:11" ht="15.75">
      <c r="B341" s="351" t="s">
        <v>1608</v>
      </c>
      <c r="C341" s="507">
        <v>285</v>
      </c>
      <c r="D341" s="509"/>
      <c r="E341" s="342"/>
      <c r="F341" s="336"/>
      <c r="G341" s="336"/>
      <c r="H341" s="336"/>
      <c r="I341" s="336"/>
      <c r="J341" s="333"/>
      <c r="K341" s="330" t="s">
        <v>1601</v>
      </c>
    </row>
    <row r="342" spans="2:11" ht="15.75">
      <c r="B342" s="351" t="s">
        <v>1609</v>
      </c>
      <c r="C342" s="507">
        <v>286</v>
      </c>
      <c r="D342" s="509"/>
      <c r="E342" s="342"/>
      <c r="F342" s="336"/>
      <c r="G342" s="336"/>
      <c r="H342" s="336"/>
      <c r="I342" s="336"/>
      <c r="J342" s="333"/>
      <c r="K342" s="330" t="s">
        <v>1601</v>
      </c>
    </row>
    <row r="343" spans="2:11" ht="15.75">
      <c r="B343" s="351" t="s">
        <v>1610</v>
      </c>
      <c r="C343" s="507">
        <v>287</v>
      </c>
      <c r="D343" s="509"/>
      <c r="E343" s="342"/>
      <c r="F343" s="336"/>
      <c r="G343" s="336"/>
      <c r="H343" s="336"/>
      <c r="I343" s="336"/>
      <c r="J343" s="333"/>
      <c r="K343" s="330" t="s">
        <v>1601</v>
      </c>
    </row>
    <row r="344" spans="2:11" ht="15.75">
      <c r="B344" s="351" t="s">
        <v>1617</v>
      </c>
      <c r="C344" s="507">
        <v>288</v>
      </c>
      <c r="D344" s="509"/>
      <c r="E344" s="342"/>
      <c r="F344" s="336"/>
      <c r="G344" s="336"/>
      <c r="H344" s="336"/>
      <c r="I344" s="336"/>
      <c r="J344" s="333"/>
      <c r="K344" s="330" t="s">
        <v>1601</v>
      </c>
    </row>
    <row r="345" spans="2:11" ht="15.75">
      <c r="B345" s="351" t="s">
        <v>1608</v>
      </c>
      <c r="C345" s="507">
        <v>289</v>
      </c>
      <c r="D345" s="509"/>
      <c r="E345" s="342"/>
      <c r="F345" s="336"/>
      <c r="G345" s="336"/>
      <c r="H345" s="336"/>
      <c r="I345" s="336"/>
      <c r="J345" s="333"/>
      <c r="K345" s="330" t="s">
        <v>1601</v>
      </c>
    </row>
    <row r="346" spans="2:11" ht="15.75">
      <c r="B346" s="351" t="s">
        <v>1609</v>
      </c>
      <c r="C346" s="507">
        <v>290</v>
      </c>
      <c r="D346" s="509"/>
      <c r="E346" s="342"/>
      <c r="F346" s="336"/>
      <c r="G346" s="336"/>
      <c r="H346" s="336"/>
      <c r="I346" s="336"/>
      <c r="J346" s="333"/>
      <c r="K346" s="330" t="s">
        <v>1601</v>
      </c>
    </row>
    <row r="347" spans="2:11" ht="15.75">
      <c r="B347" s="351" t="s">
        <v>1610</v>
      </c>
      <c r="C347" s="507">
        <v>291</v>
      </c>
      <c r="D347" s="509"/>
      <c r="E347" s="342"/>
      <c r="F347" s="336"/>
      <c r="G347" s="336"/>
      <c r="H347" s="336"/>
      <c r="I347" s="336"/>
      <c r="J347" s="333"/>
      <c r="K347" s="330" t="s">
        <v>1601</v>
      </c>
    </row>
    <row r="348" spans="2:11" ht="15.75">
      <c r="B348" s="351" t="s">
        <v>1618</v>
      </c>
      <c r="C348" s="507">
        <v>292</v>
      </c>
      <c r="D348" s="509"/>
      <c r="E348" s="342"/>
      <c r="F348" s="336"/>
      <c r="G348" s="336"/>
      <c r="H348" s="336"/>
      <c r="I348" s="336"/>
      <c r="J348" s="333"/>
      <c r="K348" s="330" t="s">
        <v>1601</v>
      </c>
    </row>
    <row r="349" spans="2:11" ht="15.75">
      <c r="B349" s="351" t="s">
        <v>1608</v>
      </c>
      <c r="C349" s="507">
        <v>293</v>
      </c>
      <c r="D349" s="509"/>
      <c r="E349" s="342"/>
      <c r="F349" s="336"/>
      <c r="G349" s="336"/>
      <c r="H349" s="336"/>
      <c r="I349" s="336"/>
      <c r="J349" s="333"/>
      <c r="K349" s="330" t="s">
        <v>1601</v>
      </c>
    </row>
    <row r="350" spans="2:11" ht="15.75">
      <c r="B350" s="351" t="s">
        <v>1609</v>
      </c>
      <c r="C350" s="507">
        <v>294</v>
      </c>
      <c r="D350" s="509"/>
      <c r="E350" s="342"/>
      <c r="F350" s="336"/>
      <c r="G350" s="336"/>
      <c r="H350" s="336"/>
      <c r="I350" s="336"/>
      <c r="J350" s="333"/>
      <c r="K350" s="330" t="s">
        <v>1601</v>
      </c>
    </row>
    <row r="351" spans="2:11" ht="15.75">
      <c r="B351" s="351" t="s">
        <v>1610</v>
      </c>
      <c r="C351" s="507">
        <v>295</v>
      </c>
      <c r="D351" s="509"/>
      <c r="E351" s="342"/>
      <c r="F351" s="336"/>
      <c r="G351" s="336"/>
      <c r="H351" s="336"/>
      <c r="I351" s="336"/>
      <c r="J351" s="333"/>
      <c r="K351" s="330" t="s">
        <v>1601</v>
      </c>
    </row>
    <row r="352" spans="2:11" ht="15.75">
      <c r="B352" s="351" t="s">
        <v>1619</v>
      </c>
      <c r="C352" s="507">
        <v>296</v>
      </c>
      <c r="D352" s="509"/>
      <c r="E352" s="342"/>
      <c r="F352" s="336"/>
      <c r="G352" s="336"/>
      <c r="H352" s="336"/>
      <c r="I352" s="336"/>
      <c r="J352" s="333"/>
      <c r="K352" s="330" t="s">
        <v>1601</v>
      </c>
    </row>
    <row r="353" spans="2:11" ht="15.75">
      <c r="B353" s="351" t="s">
        <v>1609</v>
      </c>
      <c r="C353" s="507">
        <v>297</v>
      </c>
      <c r="D353" s="509"/>
      <c r="E353" s="342"/>
      <c r="F353" s="336"/>
      <c r="G353" s="336"/>
      <c r="H353" s="336"/>
      <c r="I353" s="336"/>
      <c r="J353" s="333"/>
      <c r="K353" s="330" t="s">
        <v>1601</v>
      </c>
    </row>
    <row r="354" spans="2:11" ht="15.75">
      <c r="B354" s="351" t="s">
        <v>1610</v>
      </c>
      <c r="C354" s="507">
        <v>298</v>
      </c>
      <c r="D354" s="509"/>
      <c r="E354" s="342"/>
      <c r="F354" s="336"/>
      <c r="G354" s="336"/>
      <c r="H354" s="336"/>
      <c r="I354" s="336"/>
      <c r="J354" s="333"/>
      <c r="K354" s="330" t="s">
        <v>1601</v>
      </c>
    </row>
    <row r="355" spans="2:11" ht="24">
      <c r="B355" s="346" t="s">
        <v>1620</v>
      </c>
      <c r="C355" s="507">
        <v>320</v>
      </c>
      <c r="D355" s="509"/>
      <c r="E355" s="342"/>
      <c r="F355" s="336"/>
      <c r="G355" s="336"/>
      <c r="H355" s="336"/>
      <c r="I355" s="336"/>
      <c r="J355" s="333"/>
      <c r="K355" s="330" t="s">
        <v>1601</v>
      </c>
    </row>
    <row r="356" spans="2:11" ht="25.5">
      <c r="B356" s="341" t="s">
        <v>1621</v>
      </c>
      <c r="C356" s="507">
        <v>680</v>
      </c>
      <c r="D356" s="509"/>
      <c r="E356" s="342"/>
      <c r="F356" s="336"/>
      <c r="G356" s="336"/>
      <c r="H356" s="336"/>
      <c r="I356" s="336"/>
      <c r="J356" s="333"/>
      <c r="K356" s="330" t="s">
        <v>1601</v>
      </c>
    </row>
    <row r="357" spans="2:11" ht="38.25">
      <c r="B357" s="357" t="s">
        <v>1622</v>
      </c>
      <c r="C357" s="507">
        <v>681</v>
      </c>
      <c r="D357" s="509"/>
      <c r="E357" s="342"/>
      <c r="F357" s="336"/>
      <c r="G357" s="336"/>
      <c r="H357" s="336"/>
      <c r="I357" s="336"/>
      <c r="J357" s="333"/>
      <c r="K357" s="330" t="s">
        <v>1601</v>
      </c>
    </row>
    <row r="358" spans="2:11" ht="15.75">
      <c r="B358" s="341" t="s">
        <v>1623</v>
      </c>
      <c r="C358" s="507">
        <v>682</v>
      </c>
      <c r="D358" s="509"/>
      <c r="E358" s="342"/>
      <c r="F358" s="336"/>
      <c r="G358" s="336"/>
      <c r="H358" s="336"/>
      <c r="I358" s="336"/>
      <c r="J358" s="333"/>
      <c r="K358" s="330" t="s">
        <v>1601</v>
      </c>
    </row>
    <row r="359" spans="2:11" ht="25.5">
      <c r="B359" s="341" t="s">
        <v>1624</v>
      </c>
      <c r="C359" s="507">
        <v>683</v>
      </c>
      <c r="D359" s="509"/>
      <c r="E359" s="342"/>
      <c r="F359" s="336"/>
      <c r="G359" s="336"/>
      <c r="H359" s="336"/>
      <c r="I359" s="336"/>
      <c r="J359" s="333"/>
      <c r="K359" s="330" t="s">
        <v>1601</v>
      </c>
    </row>
    <row r="360" spans="2:11" ht="24">
      <c r="B360" s="343" t="s">
        <v>1625</v>
      </c>
      <c r="C360" s="507">
        <v>684</v>
      </c>
      <c r="D360" s="509"/>
      <c r="E360" s="342"/>
      <c r="F360" s="336"/>
      <c r="G360" s="336"/>
      <c r="H360" s="336"/>
      <c r="I360" s="336"/>
      <c r="J360" s="333"/>
      <c r="K360" s="330" t="s">
        <v>1601</v>
      </c>
    </row>
    <row r="361" spans="2:11" ht="24">
      <c r="B361" s="343" t="s">
        <v>1626</v>
      </c>
      <c r="C361" s="507">
        <v>685</v>
      </c>
      <c r="D361" s="509"/>
      <c r="E361" s="342"/>
      <c r="F361" s="336"/>
      <c r="G361" s="336"/>
      <c r="H361" s="336"/>
      <c r="I361" s="336"/>
      <c r="J361" s="333"/>
      <c r="K361" s="330" t="s">
        <v>1601</v>
      </c>
    </row>
    <row r="362" spans="2:11" ht="38.25">
      <c r="B362" s="348" t="s">
        <v>1627</v>
      </c>
      <c r="C362" s="507">
        <v>686</v>
      </c>
      <c r="D362" s="509"/>
      <c r="E362" s="342"/>
      <c r="F362" s="336"/>
      <c r="G362" s="336"/>
      <c r="H362" s="336"/>
      <c r="I362" s="336"/>
      <c r="J362" s="333"/>
      <c r="K362" s="330" t="s">
        <v>1601</v>
      </c>
    </row>
    <row r="363" spans="2:11" ht="24">
      <c r="B363" s="343" t="s">
        <v>1628</v>
      </c>
      <c r="C363" s="507">
        <v>687</v>
      </c>
      <c r="D363" s="509"/>
      <c r="E363" s="342"/>
      <c r="F363" s="336"/>
      <c r="G363" s="336"/>
      <c r="H363" s="336"/>
      <c r="I363" s="336"/>
      <c r="J363" s="333"/>
      <c r="K363" s="330" t="s">
        <v>1601</v>
      </c>
    </row>
    <row r="364" spans="2:11" ht="24">
      <c r="B364" s="343" t="s">
        <v>1629</v>
      </c>
      <c r="C364" s="507">
        <v>688</v>
      </c>
      <c r="D364" s="509"/>
      <c r="E364" s="342"/>
      <c r="F364" s="336"/>
      <c r="G364" s="336"/>
      <c r="H364" s="336"/>
      <c r="I364" s="336"/>
      <c r="J364" s="333"/>
      <c r="K364" s="330" t="s">
        <v>1601</v>
      </c>
    </row>
    <row r="365" spans="2:11" ht="25.5">
      <c r="B365" s="341" t="s">
        <v>1630</v>
      </c>
      <c r="C365" s="507">
        <v>689</v>
      </c>
      <c r="D365" s="509"/>
      <c r="E365" s="342"/>
      <c r="F365" s="336"/>
      <c r="G365" s="336"/>
      <c r="H365" s="336"/>
      <c r="I365" s="336"/>
      <c r="J365" s="333"/>
      <c r="K365" s="330" t="s">
        <v>1601</v>
      </c>
    </row>
    <row r="366" spans="2:11" ht="24">
      <c r="B366" s="343" t="s">
        <v>1631</v>
      </c>
      <c r="C366" s="507">
        <v>690</v>
      </c>
      <c r="D366" s="509"/>
      <c r="E366" s="342"/>
      <c r="F366" s="336"/>
      <c r="G366" s="336"/>
      <c r="H366" s="336"/>
      <c r="I366" s="336"/>
      <c r="J366" s="333"/>
      <c r="K366" s="330" t="s">
        <v>1601</v>
      </c>
    </row>
    <row r="367" spans="2:11" ht="24">
      <c r="B367" s="343" t="s">
        <v>1632</v>
      </c>
      <c r="C367" s="507">
        <v>691</v>
      </c>
      <c r="D367" s="509"/>
      <c r="E367" s="342"/>
      <c r="F367" s="336"/>
      <c r="G367" s="336"/>
      <c r="H367" s="336"/>
      <c r="I367" s="336"/>
      <c r="J367" s="333"/>
      <c r="K367" s="330" t="s">
        <v>1601</v>
      </c>
    </row>
    <row r="368" spans="2:11" ht="25.5">
      <c r="B368" s="341" t="s">
        <v>1633</v>
      </c>
      <c r="C368" s="507">
        <v>692</v>
      </c>
      <c r="D368" s="509"/>
      <c r="E368" s="342"/>
      <c r="F368" s="336"/>
      <c r="G368" s="336"/>
      <c r="H368" s="336"/>
      <c r="I368" s="336"/>
      <c r="J368" s="333"/>
      <c r="K368" s="330" t="s">
        <v>1601</v>
      </c>
    </row>
    <row r="369" spans="2:11" ht="24">
      <c r="B369" s="358" t="s">
        <v>1634</v>
      </c>
      <c r="C369" s="507">
        <v>693</v>
      </c>
      <c r="D369" s="509"/>
      <c r="E369" s="342"/>
      <c r="F369" s="336"/>
      <c r="G369" s="336"/>
      <c r="H369" s="336"/>
      <c r="I369" s="336"/>
      <c r="J369" s="333"/>
      <c r="K369" s="330" t="s">
        <v>1601</v>
      </c>
    </row>
    <row r="370" spans="2:11" ht="36">
      <c r="B370" s="359" t="s">
        <v>0</v>
      </c>
      <c r="C370" s="507">
        <v>700</v>
      </c>
      <c r="D370" s="509"/>
      <c r="E370" s="342"/>
      <c r="F370" s="336"/>
      <c r="G370" s="336"/>
      <c r="H370" s="336"/>
      <c r="I370" s="336"/>
      <c r="J370" s="333"/>
      <c r="K370" s="330" t="s">
        <v>1601</v>
      </c>
    </row>
    <row r="371" spans="2:11" ht="36">
      <c r="B371" s="359" t="s">
        <v>1</v>
      </c>
      <c r="C371" s="507">
        <v>701</v>
      </c>
      <c r="D371" s="509"/>
      <c r="E371" s="342"/>
      <c r="F371" s="336"/>
      <c r="G371" s="336"/>
      <c r="H371" s="336"/>
      <c r="I371" s="336"/>
      <c r="J371" s="333"/>
      <c r="K371" s="330" t="s">
        <v>1601</v>
      </c>
    </row>
    <row r="372" spans="2:11" ht="24">
      <c r="B372" s="346" t="s">
        <v>1635</v>
      </c>
      <c r="C372" s="507">
        <v>710</v>
      </c>
      <c r="D372" s="509"/>
      <c r="E372" s="342"/>
      <c r="F372" s="336"/>
      <c r="G372" s="336"/>
      <c r="H372" s="336"/>
      <c r="I372" s="336"/>
      <c r="J372" s="333"/>
      <c r="K372" s="330" t="s">
        <v>1601</v>
      </c>
    </row>
    <row r="373" spans="2:11" ht="24">
      <c r="B373" s="347" t="s">
        <v>1636</v>
      </c>
      <c r="C373" s="507">
        <v>711</v>
      </c>
      <c r="D373" s="509"/>
      <c r="E373" s="342"/>
      <c r="F373" s="336"/>
      <c r="G373" s="336"/>
      <c r="H373" s="336"/>
      <c r="I373" s="336"/>
      <c r="J373" s="333"/>
      <c r="K373" s="330" t="s">
        <v>1601</v>
      </c>
    </row>
    <row r="374" spans="2:11" ht="15.75">
      <c r="B374" s="343" t="s">
        <v>1637</v>
      </c>
      <c r="C374" s="507">
        <v>712</v>
      </c>
      <c r="D374" s="509"/>
      <c r="E374" s="342"/>
      <c r="F374" s="336"/>
      <c r="G374" s="336"/>
      <c r="H374" s="336"/>
      <c r="I374" s="336"/>
      <c r="J374" s="333"/>
      <c r="K374" s="330" t="s">
        <v>1601</v>
      </c>
    </row>
    <row r="375" spans="2:11" ht="15.75">
      <c r="B375" s="343" t="s">
        <v>1638</v>
      </c>
      <c r="C375" s="507">
        <v>713</v>
      </c>
      <c r="D375" s="509"/>
      <c r="E375" s="342"/>
      <c r="F375" s="336"/>
      <c r="G375" s="336"/>
      <c r="H375" s="336"/>
      <c r="I375" s="336"/>
      <c r="J375" s="333"/>
      <c r="K375" s="330" t="s">
        <v>1601</v>
      </c>
    </row>
    <row r="376" spans="2:11" ht="24">
      <c r="B376" s="346" t="s">
        <v>1639</v>
      </c>
      <c r="C376" s="507">
        <v>715</v>
      </c>
      <c r="D376" s="509"/>
      <c r="E376" s="342"/>
      <c r="F376" s="336"/>
      <c r="G376" s="336"/>
      <c r="H376" s="336"/>
      <c r="I376" s="336"/>
      <c r="J376" s="333"/>
      <c r="K376" s="330" t="s">
        <v>1601</v>
      </c>
    </row>
    <row r="377" spans="2:11" ht="15.75">
      <c r="B377" s="343" t="s">
        <v>1637</v>
      </c>
      <c r="C377" s="507">
        <v>716</v>
      </c>
      <c r="D377" s="509"/>
      <c r="E377" s="342"/>
      <c r="F377" s="336"/>
      <c r="G377" s="336"/>
      <c r="H377" s="336"/>
      <c r="I377" s="336"/>
      <c r="J377" s="333"/>
      <c r="K377" s="330" t="s">
        <v>1601</v>
      </c>
    </row>
    <row r="378" spans="2:11" ht="15.75">
      <c r="B378" s="343" t="s">
        <v>1638</v>
      </c>
      <c r="C378" s="507">
        <v>717</v>
      </c>
      <c r="D378" s="509"/>
      <c r="E378" s="342"/>
      <c r="F378" s="336"/>
      <c r="G378" s="336"/>
      <c r="H378" s="336"/>
      <c r="I378" s="336"/>
      <c r="J378" s="333"/>
      <c r="K378" s="330" t="s">
        <v>1601</v>
      </c>
    </row>
    <row r="379" spans="2:11" ht="31.5">
      <c r="B379" s="337" t="s">
        <v>233</v>
      </c>
      <c r="C379" s="507"/>
      <c r="D379" s="508" t="s">
        <v>1439</v>
      </c>
      <c r="E379" s="336"/>
      <c r="F379" s="336"/>
      <c r="G379" s="336"/>
      <c r="H379" s="336"/>
      <c r="I379" s="336"/>
      <c r="J379" s="333"/>
      <c r="K379" s="330" t="s">
        <v>234</v>
      </c>
    </row>
    <row r="380" spans="2:11" ht="15.75">
      <c r="B380" s="346" t="s">
        <v>2</v>
      </c>
      <c r="C380" s="507">
        <v>1</v>
      </c>
      <c r="D380" s="508" t="s">
        <v>136</v>
      </c>
      <c r="E380" s="342"/>
      <c r="F380" s="336"/>
      <c r="G380" s="336"/>
      <c r="H380" s="336"/>
      <c r="I380" s="336"/>
      <c r="J380" s="333"/>
      <c r="K380" s="330" t="s">
        <v>234</v>
      </c>
    </row>
    <row r="381" spans="2:11" ht="15.75">
      <c r="B381" s="343" t="s">
        <v>235</v>
      </c>
      <c r="C381" s="507">
        <v>6</v>
      </c>
      <c r="D381" s="508" t="s">
        <v>143</v>
      </c>
      <c r="E381" s="342"/>
      <c r="F381" s="336"/>
      <c r="G381" s="336"/>
      <c r="H381" s="336"/>
      <c r="I381" s="336"/>
      <c r="J381" s="333"/>
      <c r="K381" s="330" t="s">
        <v>234</v>
      </c>
    </row>
    <row r="382" spans="2:11" ht="15.75">
      <c r="B382" s="343" t="s">
        <v>236</v>
      </c>
      <c r="C382" s="507">
        <v>7</v>
      </c>
      <c r="D382" s="509"/>
      <c r="E382" s="342"/>
      <c r="F382" s="336"/>
      <c r="G382" s="336"/>
      <c r="H382" s="336"/>
      <c r="I382" s="336"/>
      <c r="J382" s="333"/>
      <c r="K382" s="330" t="s">
        <v>234</v>
      </c>
    </row>
    <row r="383" spans="2:11" ht="15.75">
      <c r="B383" s="343" t="s">
        <v>237</v>
      </c>
      <c r="C383" s="507">
        <v>8</v>
      </c>
      <c r="D383" s="509"/>
      <c r="E383" s="342"/>
      <c r="F383" s="336"/>
      <c r="G383" s="336"/>
      <c r="H383" s="336"/>
      <c r="I383" s="336"/>
      <c r="J383" s="333"/>
      <c r="K383" s="330" t="s">
        <v>234</v>
      </c>
    </row>
    <row r="384" spans="2:11" ht="15.75">
      <c r="B384" s="346" t="s">
        <v>1607</v>
      </c>
      <c r="C384" s="507">
        <v>50</v>
      </c>
      <c r="D384" s="509"/>
      <c r="E384" s="342"/>
      <c r="F384" s="336"/>
      <c r="G384" s="336"/>
      <c r="H384" s="336"/>
      <c r="I384" s="336"/>
      <c r="J384" s="333"/>
      <c r="K384" s="330" t="s">
        <v>234</v>
      </c>
    </row>
    <row r="385" spans="2:11" ht="15.75">
      <c r="B385" s="343" t="s">
        <v>1608</v>
      </c>
      <c r="C385" s="507">
        <v>51</v>
      </c>
      <c r="D385" s="509"/>
      <c r="E385" s="342"/>
      <c r="F385" s="336"/>
      <c r="G385" s="336"/>
      <c r="H385" s="336"/>
      <c r="I385" s="336"/>
      <c r="J385" s="333"/>
      <c r="K385" s="330" t="s">
        <v>234</v>
      </c>
    </row>
    <row r="386" spans="2:11" ht="15.75">
      <c r="B386" s="343" t="s">
        <v>1609</v>
      </c>
      <c r="C386" s="507">
        <v>52</v>
      </c>
      <c r="D386" s="509"/>
      <c r="E386" s="342"/>
      <c r="F386" s="336"/>
      <c r="G386" s="336"/>
      <c r="H386" s="336"/>
      <c r="I386" s="336"/>
      <c r="J386" s="333"/>
      <c r="K386" s="330" t="s">
        <v>234</v>
      </c>
    </row>
    <row r="387" spans="2:11" ht="15.75">
      <c r="B387" s="343" t="s">
        <v>1610</v>
      </c>
      <c r="C387" s="507">
        <v>53</v>
      </c>
      <c r="D387" s="509"/>
      <c r="E387" s="342"/>
      <c r="F387" s="336"/>
      <c r="G387" s="336"/>
      <c r="H387" s="336"/>
      <c r="I387" s="336"/>
      <c r="J387" s="333"/>
      <c r="K387" s="330" t="s">
        <v>234</v>
      </c>
    </row>
    <row r="388" spans="2:11" ht="15.75">
      <c r="B388" s="343" t="s">
        <v>238</v>
      </c>
      <c r="C388" s="507">
        <v>54</v>
      </c>
      <c r="D388" s="509"/>
      <c r="E388" s="342"/>
      <c r="F388" s="336"/>
      <c r="G388" s="336"/>
      <c r="H388" s="336"/>
      <c r="I388" s="336"/>
      <c r="J388" s="333"/>
      <c r="K388" s="330" t="s">
        <v>234</v>
      </c>
    </row>
    <row r="389" spans="2:11" ht="15.75">
      <c r="B389" s="343" t="s">
        <v>1608</v>
      </c>
      <c r="C389" s="507">
        <v>55</v>
      </c>
      <c r="D389" s="509"/>
      <c r="E389" s="342"/>
      <c r="F389" s="336"/>
      <c r="G389" s="336"/>
      <c r="H389" s="336"/>
      <c r="I389" s="336"/>
      <c r="J389" s="333"/>
      <c r="K389" s="330" t="s">
        <v>234</v>
      </c>
    </row>
    <row r="390" spans="2:11" ht="15.75">
      <c r="B390" s="343" t="s">
        <v>1609</v>
      </c>
      <c r="C390" s="507">
        <v>56</v>
      </c>
      <c r="D390" s="509"/>
      <c r="E390" s="342"/>
      <c r="F390" s="336"/>
      <c r="G390" s="336"/>
      <c r="H390" s="336"/>
      <c r="I390" s="336"/>
      <c r="J390" s="333"/>
      <c r="K390" s="330" t="s">
        <v>234</v>
      </c>
    </row>
    <row r="391" spans="2:11" ht="15.75">
      <c r="B391" s="343" t="s">
        <v>1610</v>
      </c>
      <c r="C391" s="507">
        <v>57</v>
      </c>
      <c r="D391" s="509"/>
      <c r="E391" s="342"/>
      <c r="F391" s="336"/>
      <c r="G391" s="336"/>
      <c r="H391" s="336"/>
      <c r="I391" s="336"/>
      <c r="J391" s="333"/>
      <c r="K391" s="330" t="s">
        <v>234</v>
      </c>
    </row>
    <row r="392" spans="2:11" ht="15.75">
      <c r="B392" s="343" t="s">
        <v>239</v>
      </c>
      <c r="C392" s="507">
        <v>58</v>
      </c>
      <c r="D392" s="509"/>
      <c r="E392" s="342"/>
      <c r="F392" s="336"/>
      <c r="G392" s="336"/>
      <c r="H392" s="336"/>
      <c r="I392" s="336"/>
      <c r="J392" s="333"/>
      <c r="K392" s="330" t="s">
        <v>234</v>
      </c>
    </row>
    <row r="393" spans="2:11" ht="15.75">
      <c r="B393" s="343" t="s">
        <v>1608</v>
      </c>
      <c r="C393" s="507">
        <v>59</v>
      </c>
      <c r="D393" s="509"/>
      <c r="E393" s="342"/>
      <c r="F393" s="336"/>
      <c r="G393" s="336"/>
      <c r="H393" s="336"/>
      <c r="I393" s="336"/>
      <c r="J393" s="333"/>
      <c r="K393" s="330" t="s">
        <v>234</v>
      </c>
    </row>
    <row r="394" spans="2:11" ht="15.75">
      <c r="B394" s="343" t="s">
        <v>1609</v>
      </c>
      <c r="C394" s="507">
        <v>60</v>
      </c>
      <c r="D394" s="509"/>
      <c r="E394" s="342"/>
      <c r="F394" s="336"/>
      <c r="G394" s="336"/>
      <c r="H394" s="336"/>
      <c r="I394" s="336"/>
      <c r="J394" s="333"/>
      <c r="K394" s="330" t="s">
        <v>234</v>
      </c>
    </row>
    <row r="395" spans="2:11" ht="15.75">
      <c r="B395" s="343" t="s">
        <v>1610</v>
      </c>
      <c r="C395" s="507">
        <v>61</v>
      </c>
      <c r="D395" s="509"/>
      <c r="E395" s="342"/>
      <c r="F395" s="336"/>
      <c r="G395" s="336"/>
      <c r="H395" s="336"/>
      <c r="I395" s="336"/>
      <c r="J395" s="333"/>
      <c r="K395" s="330" t="s">
        <v>234</v>
      </c>
    </row>
    <row r="396" spans="2:11" ht="15.75">
      <c r="B396" s="343" t="s">
        <v>240</v>
      </c>
      <c r="C396" s="507">
        <v>62</v>
      </c>
      <c r="D396" s="509"/>
      <c r="E396" s="342"/>
      <c r="F396" s="336"/>
      <c r="G396" s="336"/>
      <c r="H396" s="336"/>
      <c r="I396" s="336"/>
      <c r="J396" s="333"/>
      <c r="K396" s="330" t="s">
        <v>234</v>
      </c>
    </row>
    <row r="397" spans="2:11" ht="15.75">
      <c r="B397" s="343" t="s">
        <v>1608</v>
      </c>
      <c r="C397" s="507">
        <v>63</v>
      </c>
      <c r="D397" s="509"/>
      <c r="E397" s="342"/>
      <c r="F397" s="336"/>
      <c r="G397" s="336"/>
      <c r="H397" s="336"/>
      <c r="I397" s="336"/>
      <c r="J397" s="333"/>
      <c r="K397" s="330" t="s">
        <v>234</v>
      </c>
    </row>
    <row r="398" spans="2:11" ht="15.75">
      <c r="B398" s="343" t="s">
        <v>1609</v>
      </c>
      <c r="C398" s="507">
        <v>64</v>
      </c>
      <c r="D398" s="509"/>
      <c r="E398" s="342"/>
      <c r="F398" s="336"/>
      <c r="G398" s="336"/>
      <c r="H398" s="336"/>
      <c r="I398" s="336"/>
      <c r="J398" s="333"/>
      <c r="K398" s="330" t="s">
        <v>234</v>
      </c>
    </row>
    <row r="399" spans="2:11" ht="15.75">
      <c r="B399" s="343" t="s">
        <v>1610</v>
      </c>
      <c r="C399" s="507">
        <v>65</v>
      </c>
      <c r="D399" s="509"/>
      <c r="E399" s="342"/>
      <c r="F399" s="336"/>
      <c r="G399" s="336"/>
      <c r="H399" s="336"/>
      <c r="I399" s="336"/>
      <c r="J399" s="333"/>
      <c r="K399" s="330" t="s">
        <v>234</v>
      </c>
    </row>
    <row r="400" spans="2:11" ht="15.75">
      <c r="B400" s="343" t="s">
        <v>1614</v>
      </c>
      <c r="C400" s="507">
        <v>66</v>
      </c>
      <c r="D400" s="509"/>
      <c r="E400" s="342"/>
      <c r="F400" s="336"/>
      <c r="G400" s="336"/>
      <c r="H400" s="336"/>
      <c r="I400" s="336"/>
      <c r="J400" s="333"/>
      <c r="K400" s="330" t="s">
        <v>234</v>
      </c>
    </row>
    <row r="401" spans="2:11" ht="15.75">
      <c r="B401" s="343" t="s">
        <v>1609</v>
      </c>
      <c r="C401" s="507">
        <v>67</v>
      </c>
      <c r="D401" s="509"/>
      <c r="E401" s="342"/>
      <c r="F401" s="336"/>
      <c r="G401" s="336"/>
      <c r="H401" s="336"/>
      <c r="I401" s="336"/>
      <c r="J401" s="333"/>
      <c r="K401" s="330" t="s">
        <v>234</v>
      </c>
    </row>
    <row r="402" spans="2:11" ht="15.75">
      <c r="B402" s="343" t="s">
        <v>1610</v>
      </c>
      <c r="C402" s="507">
        <v>68</v>
      </c>
      <c r="D402" s="509"/>
      <c r="E402" s="342"/>
      <c r="F402" s="336"/>
      <c r="G402" s="336"/>
      <c r="H402" s="336"/>
      <c r="I402" s="336"/>
      <c r="J402" s="333"/>
      <c r="K402" s="330" t="s">
        <v>234</v>
      </c>
    </row>
    <row r="403" spans="2:11" ht="15.75">
      <c r="B403" s="346" t="s">
        <v>1615</v>
      </c>
      <c r="C403" s="507">
        <v>250</v>
      </c>
      <c r="D403" s="509"/>
      <c r="E403" s="342"/>
      <c r="F403" s="336"/>
      <c r="G403" s="336"/>
      <c r="H403" s="336"/>
      <c r="I403" s="336"/>
      <c r="J403" s="333"/>
      <c r="K403" s="330" t="s">
        <v>234</v>
      </c>
    </row>
    <row r="404" spans="2:11" ht="15.75">
      <c r="B404" s="343" t="s">
        <v>1608</v>
      </c>
      <c r="C404" s="507">
        <v>251</v>
      </c>
      <c r="D404" s="509"/>
      <c r="E404" s="342"/>
      <c r="F404" s="336"/>
      <c r="G404" s="336"/>
      <c r="H404" s="336"/>
      <c r="I404" s="336"/>
      <c r="J404" s="333"/>
      <c r="K404" s="330" t="s">
        <v>234</v>
      </c>
    </row>
    <row r="405" spans="2:11" ht="15.75">
      <c r="B405" s="343" t="s">
        <v>1609</v>
      </c>
      <c r="C405" s="507">
        <v>252</v>
      </c>
      <c r="D405" s="509"/>
      <c r="E405" s="342"/>
      <c r="F405" s="336"/>
      <c r="G405" s="336"/>
      <c r="H405" s="336"/>
      <c r="I405" s="336"/>
      <c r="J405" s="333"/>
      <c r="K405" s="330" t="s">
        <v>234</v>
      </c>
    </row>
    <row r="406" spans="2:11" ht="15.75">
      <c r="B406" s="343" t="s">
        <v>1610</v>
      </c>
      <c r="C406" s="507">
        <v>253</v>
      </c>
      <c r="D406" s="509"/>
      <c r="E406" s="342"/>
      <c r="F406" s="336"/>
      <c r="G406" s="336"/>
      <c r="H406" s="336"/>
      <c r="I406" s="336"/>
      <c r="J406" s="333"/>
      <c r="K406" s="330" t="s">
        <v>234</v>
      </c>
    </row>
    <row r="407" spans="2:11" ht="15.75">
      <c r="B407" s="343" t="s">
        <v>238</v>
      </c>
      <c r="C407" s="507">
        <v>254</v>
      </c>
      <c r="D407" s="509"/>
      <c r="E407" s="342"/>
      <c r="F407" s="336"/>
      <c r="G407" s="336"/>
      <c r="H407" s="336"/>
      <c r="I407" s="336"/>
      <c r="J407" s="333"/>
      <c r="K407" s="330" t="s">
        <v>234</v>
      </c>
    </row>
    <row r="408" spans="2:11" ht="15.75">
      <c r="B408" s="343" t="s">
        <v>1608</v>
      </c>
      <c r="C408" s="507">
        <v>255</v>
      </c>
      <c r="D408" s="509"/>
      <c r="E408" s="342"/>
      <c r="F408" s="336"/>
      <c r="G408" s="336"/>
      <c r="H408" s="336"/>
      <c r="I408" s="336"/>
      <c r="J408" s="333"/>
      <c r="K408" s="330" t="s">
        <v>234</v>
      </c>
    </row>
    <row r="409" spans="2:11" ht="15.75">
      <c r="B409" s="343" t="s">
        <v>1609</v>
      </c>
      <c r="C409" s="507">
        <v>256</v>
      </c>
      <c r="D409" s="509"/>
      <c r="E409" s="342"/>
      <c r="F409" s="336"/>
      <c r="G409" s="336"/>
      <c r="H409" s="336"/>
      <c r="I409" s="336"/>
      <c r="J409" s="333"/>
      <c r="K409" s="330" t="s">
        <v>234</v>
      </c>
    </row>
    <row r="410" spans="2:11" ht="15.75">
      <c r="B410" s="343" t="s">
        <v>1610</v>
      </c>
      <c r="C410" s="507">
        <v>257</v>
      </c>
      <c r="D410" s="509"/>
      <c r="E410" s="342"/>
      <c r="F410" s="336"/>
      <c r="G410" s="336"/>
      <c r="H410" s="336"/>
      <c r="I410" s="336"/>
      <c r="J410" s="333"/>
      <c r="K410" s="330" t="s">
        <v>234</v>
      </c>
    </row>
    <row r="411" spans="2:11" ht="15.75">
      <c r="B411" s="343" t="s">
        <v>239</v>
      </c>
      <c r="C411" s="507">
        <v>258</v>
      </c>
      <c r="D411" s="509"/>
      <c r="E411" s="342"/>
      <c r="F411" s="336"/>
      <c r="G411" s="336"/>
      <c r="H411" s="336"/>
      <c r="I411" s="336"/>
      <c r="J411" s="333"/>
      <c r="K411" s="330" t="s">
        <v>234</v>
      </c>
    </row>
    <row r="412" spans="2:11" ht="15.75">
      <c r="B412" s="343" t="s">
        <v>1608</v>
      </c>
      <c r="C412" s="507">
        <v>259</v>
      </c>
      <c r="D412" s="509"/>
      <c r="E412" s="342"/>
      <c r="F412" s="336"/>
      <c r="G412" s="336"/>
      <c r="H412" s="336"/>
      <c r="I412" s="336"/>
      <c r="J412" s="333"/>
      <c r="K412" s="330" t="s">
        <v>234</v>
      </c>
    </row>
    <row r="413" spans="2:11" ht="15.75">
      <c r="B413" s="343" t="s">
        <v>1609</v>
      </c>
      <c r="C413" s="507">
        <v>260</v>
      </c>
      <c r="D413" s="509"/>
      <c r="E413" s="342"/>
      <c r="F413" s="336"/>
      <c r="G413" s="336"/>
      <c r="H413" s="336"/>
      <c r="I413" s="336"/>
      <c r="J413" s="333"/>
      <c r="K413" s="330" t="s">
        <v>234</v>
      </c>
    </row>
    <row r="414" spans="2:11" ht="15.75">
      <c r="B414" s="343" t="s">
        <v>1610</v>
      </c>
      <c r="C414" s="507">
        <v>261</v>
      </c>
      <c r="D414" s="509"/>
      <c r="E414" s="342"/>
      <c r="F414" s="336"/>
      <c r="G414" s="336"/>
      <c r="H414" s="336"/>
      <c r="I414" s="336"/>
      <c r="J414" s="333"/>
      <c r="K414" s="330" t="s">
        <v>234</v>
      </c>
    </row>
    <row r="415" spans="2:11" ht="15.75">
      <c r="B415" s="343" t="s">
        <v>240</v>
      </c>
      <c r="C415" s="507">
        <v>262</v>
      </c>
      <c r="D415" s="509"/>
      <c r="E415" s="342"/>
      <c r="F415" s="336"/>
      <c r="G415" s="336"/>
      <c r="H415" s="336"/>
      <c r="I415" s="336"/>
      <c r="J415" s="333"/>
      <c r="K415" s="330" t="s">
        <v>234</v>
      </c>
    </row>
    <row r="416" spans="2:11" ht="15.75">
      <c r="B416" s="343" t="s">
        <v>1608</v>
      </c>
      <c r="C416" s="507">
        <v>264</v>
      </c>
      <c r="D416" s="509"/>
      <c r="E416" s="342"/>
      <c r="F416" s="336"/>
      <c r="G416" s="336"/>
      <c r="H416" s="336"/>
      <c r="I416" s="336"/>
      <c r="J416" s="333"/>
      <c r="K416" s="330" t="s">
        <v>234</v>
      </c>
    </row>
    <row r="417" spans="2:11" ht="15.75">
      <c r="B417" s="343" t="s">
        <v>1609</v>
      </c>
      <c r="C417" s="507">
        <v>265</v>
      </c>
      <c r="D417" s="509"/>
      <c r="E417" s="342"/>
      <c r="F417" s="336"/>
      <c r="G417" s="336"/>
      <c r="H417" s="336"/>
      <c r="I417" s="336"/>
      <c r="J417" s="333"/>
      <c r="K417" s="330" t="s">
        <v>234</v>
      </c>
    </row>
    <row r="418" spans="2:11" ht="15.75">
      <c r="B418" s="343" t="s">
        <v>1610</v>
      </c>
      <c r="C418" s="507">
        <v>266</v>
      </c>
      <c r="D418" s="509"/>
      <c r="E418" s="342"/>
      <c r="F418" s="336"/>
      <c r="G418" s="336"/>
      <c r="H418" s="336"/>
      <c r="I418" s="336"/>
      <c r="J418" s="333"/>
      <c r="K418" s="330" t="s">
        <v>234</v>
      </c>
    </row>
    <row r="419" spans="2:11" ht="15.75">
      <c r="B419" s="343" t="s">
        <v>241</v>
      </c>
      <c r="C419" s="507">
        <v>267</v>
      </c>
      <c r="D419" s="509"/>
      <c r="E419" s="342"/>
      <c r="F419" s="336"/>
      <c r="G419" s="336"/>
      <c r="H419" s="336"/>
      <c r="I419" s="336"/>
      <c r="J419" s="333"/>
      <c r="K419" s="330" t="s">
        <v>234</v>
      </c>
    </row>
    <row r="420" spans="2:11" ht="15.75">
      <c r="B420" s="343" t="s">
        <v>1609</v>
      </c>
      <c r="C420" s="507">
        <v>268</v>
      </c>
      <c r="D420" s="509"/>
      <c r="E420" s="342"/>
      <c r="F420" s="336"/>
      <c r="G420" s="336"/>
      <c r="H420" s="336"/>
      <c r="I420" s="336"/>
      <c r="J420" s="333"/>
      <c r="K420" s="330" t="s">
        <v>234</v>
      </c>
    </row>
    <row r="421" spans="2:11" ht="15.75">
      <c r="B421" s="343" t="s">
        <v>1610</v>
      </c>
      <c r="C421" s="507">
        <v>269</v>
      </c>
      <c r="D421" s="509"/>
      <c r="E421" s="342"/>
      <c r="F421" s="336"/>
      <c r="G421" s="336"/>
      <c r="H421" s="336"/>
      <c r="I421" s="336"/>
      <c r="J421" s="333"/>
      <c r="K421" s="330" t="s">
        <v>234</v>
      </c>
    </row>
    <row r="422" spans="2:11" ht="15.75">
      <c r="B422" s="353" t="s">
        <v>1616</v>
      </c>
      <c r="C422" s="507">
        <v>280</v>
      </c>
      <c r="D422" s="509"/>
      <c r="E422" s="342"/>
      <c r="F422" s="336"/>
      <c r="G422" s="336"/>
      <c r="H422" s="336"/>
      <c r="I422" s="336"/>
      <c r="J422" s="333"/>
      <c r="K422" s="330" t="s">
        <v>234</v>
      </c>
    </row>
    <row r="423" spans="2:11" ht="15.75">
      <c r="B423" s="351" t="s">
        <v>1608</v>
      </c>
      <c r="C423" s="507">
        <v>281</v>
      </c>
      <c r="D423" s="509"/>
      <c r="E423" s="342"/>
      <c r="F423" s="336"/>
      <c r="G423" s="336"/>
      <c r="H423" s="336"/>
      <c r="I423" s="336"/>
      <c r="J423" s="333"/>
      <c r="K423" s="330" t="s">
        <v>234</v>
      </c>
    </row>
    <row r="424" spans="2:11" ht="15.75">
      <c r="B424" s="351" t="s">
        <v>1609</v>
      </c>
      <c r="C424" s="507">
        <v>282</v>
      </c>
      <c r="D424" s="509"/>
      <c r="E424" s="342"/>
      <c r="F424" s="336"/>
      <c r="G424" s="336"/>
      <c r="H424" s="336"/>
      <c r="I424" s="336"/>
      <c r="J424" s="333"/>
      <c r="K424" s="330" t="s">
        <v>234</v>
      </c>
    </row>
    <row r="425" spans="2:11" ht="15.75">
      <c r="B425" s="351" t="s">
        <v>1610</v>
      </c>
      <c r="C425" s="507">
        <v>283</v>
      </c>
      <c r="D425" s="509"/>
      <c r="E425" s="342"/>
      <c r="F425" s="336"/>
      <c r="G425" s="336"/>
      <c r="H425" s="336"/>
      <c r="I425" s="336"/>
      <c r="J425" s="333"/>
      <c r="K425" s="330" t="s">
        <v>234</v>
      </c>
    </row>
    <row r="426" spans="2:11" ht="15.75">
      <c r="B426" s="351" t="s">
        <v>1364</v>
      </c>
      <c r="C426" s="507">
        <v>284</v>
      </c>
      <c r="D426" s="509"/>
      <c r="E426" s="342"/>
      <c r="F426" s="336"/>
      <c r="G426" s="336"/>
      <c r="H426" s="336"/>
      <c r="I426" s="336"/>
      <c r="J426" s="333"/>
      <c r="K426" s="330" t="s">
        <v>234</v>
      </c>
    </row>
    <row r="427" spans="2:11" ht="15.75">
      <c r="B427" s="351" t="s">
        <v>1608</v>
      </c>
      <c r="C427" s="507">
        <v>285</v>
      </c>
      <c r="D427" s="509"/>
      <c r="E427" s="342"/>
      <c r="F427" s="336"/>
      <c r="G427" s="336"/>
      <c r="H427" s="336"/>
      <c r="I427" s="336"/>
      <c r="J427" s="333"/>
      <c r="K427" s="330" t="s">
        <v>234</v>
      </c>
    </row>
    <row r="428" spans="2:11" ht="15.75">
      <c r="B428" s="351" t="s">
        <v>1609</v>
      </c>
      <c r="C428" s="507">
        <v>286</v>
      </c>
      <c r="D428" s="509"/>
      <c r="E428" s="342"/>
      <c r="F428" s="336"/>
      <c r="G428" s="336"/>
      <c r="H428" s="336"/>
      <c r="I428" s="336"/>
      <c r="J428" s="333"/>
      <c r="K428" s="330" t="s">
        <v>234</v>
      </c>
    </row>
    <row r="429" spans="2:11" ht="15.75">
      <c r="B429" s="351" t="s">
        <v>1610</v>
      </c>
      <c r="C429" s="507">
        <v>287</v>
      </c>
      <c r="D429" s="509"/>
      <c r="E429" s="342"/>
      <c r="F429" s="336"/>
      <c r="G429" s="336"/>
      <c r="H429" s="336"/>
      <c r="I429" s="336"/>
      <c r="J429" s="333"/>
      <c r="K429" s="330" t="s">
        <v>234</v>
      </c>
    </row>
    <row r="430" spans="2:11" ht="15.75">
      <c r="B430" s="351" t="s">
        <v>1617</v>
      </c>
      <c r="C430" s="507">
        <v>288</v>
      </c>
      <c r="D430" s="509"/>
      <c r="E430" s="342"/>
      <c r="F430" s="336"/>
      <c r="G430" s="336"/>
      <c r="H430" s="336"/>
      <c r="I430" s="336"/>
      <c r="J430" s="333"/>
      <c r="K430" s="330" t="s">
        <v>234</v>
      </c>
    </row>
    <row r="431" spans="2:11" ht="15.75">
      <c r="B431" s="351" t="s">
        <v>1608</v>
      </c>
      <c r="C431" s="507">
        <v>289</v>
      </c>
      <c r="D431" s="509"/>
      <c r="E431" s="342"/>
      <c r="F431" s="336"/>
      <c r="G431" s="336"/>
      <c r="H431" s="336"/>
      <c r="I431" s="336"/>
      <c r="J431" s="333"/>
      <c r="K431" s="330" t="s">
        <v>234</v>
      </c>
    </row>
    <row r="432" spans="2:11" ht="15.75">
      <c r="B432" s="351" t="s">
        <v>1609</v>
      </c>
      <c r="C432" s="507">
        <v>290</v>
      </c>
      <c r="D432" s="509"/>
      <c r="E432" s="342"/>
      <c r="F432" s="336"/>
      <c r="G432" s="336"/>
      <c r="H432" s="336"/>
      <c r="I432" s="336"/>
      <c r="J432" s="333"/>
      <c r="K432" s="330" t="s">
        <v>234</v>
      </c>
    </row>
    <row r="433" spans="2:11" ht="15.75">
      <c r="B433" s="351" t="s">
        <v>1610</v>
      </c>
      <c r="C433" s="507">
        <v>291</v>
      </c>
      <c r="D433" s="509"/>
      <c r="E433" s="342"/>
      <c r="F433" s="336"/>
      <c r="G433" s="336"/>
      <c r="H433" s="336"/>
      <c r="I433" s="336"/>
      <c r="J433" s="333"/>
      <c r="K433" s="330" t="s">
        <v>234</v>
      </c>
    </row>
    <row r="434" spans="2:11" ht="15.75">
      <c r="B434" s="351" t="s">
        <v>1618</v>
      </c>
      <c r="C434" s="507">
        <v>292</v>
      </c>
      <c r="D434" s="509"/>
      <c r="E434" s="342"/>
      <c r="F434" s="336"/>
      <c r="G434" s="336"/>
      <c r="H434" s="336"/>
      <c r="I434" s="336"/>
      <c r="J434" s="333"/>
      <c r="K434" s="330" t="s">
        <v>234</v>
      </c>
    </row>
    <row r="435" spans="2:11" ht="15.75">
      <c r="B435" s="351" t="s">
        <v>1608</v>
      </c>
      <c r="C435" s="507">
        <v>293</v>
      </c>
      <c r="D435" s="509"/>
      <c r="E435" s="342"/>
      <c r="F435" s="336"/>
      <c r="G435" s="336"/>
      <c r="H435" s="336"/>
      <c r="I435" s="336"/>
      <c r="J435" s="333"/>
      <c r="K435" s="330" t="s">
        <v>234</v>
      </c>
    </row>
    <row r="436" spans="2:11" ht="15.75">
      <c r="B436" s="351" t="s">
        <v>1609</v>
      </c>
      <c r="C436" s="507">
        <v>294</v>
      </c>
      <c r="D436" s="509"/>
      <c r="E436" s="342"/>
      <c r="F436" s="336"/>
      <c r="G436" s="336"/>
      <c r="H436" s="336"/>
      <c r="I436" s="336"/>
      <c r="J436" s="333"/>
      <c r="K436" s="330" t="s">
        <v>234</v>
      </c>
    </row>
    <row r="437" spans="2:11" ht="15.75">
      <c r="B437" s="351" t="s">
        <v>1610</v>
      </c>
      <c r="C437" s="507">
        <v>295</v>
      </c>
      <c r="D437" s="509"/>
      <c r="E437" s="342"/>
      <c r="F437" s="336"/>
      <c r="G437" s="336"/>
      <c r="H437" s="336"/>
      <c r="I437" s="336"/>
      <c r="J437" s="333"/>
      <c r="K437" s="330" t="s">
        <v>234</v>
      </c>
    </row>
    <row r="438" spans="2:11" ht="15.75">
      <c r="B438" s="351" t="s">
        <v>1619</v>
      </c>
      <c r="C438" s="507">
        <v>296</v>
      </c>
      <c r="D438" s="509"/>
      <c r="E438" s="342"/>
      <c r="F438" s="336"/>
      <c r="G438" s="336"/>
      <c r="H438" s="336"/>
      <c r="I438" s="336"/>
      <c r="J438" s="333"/>
      <c r="K438" s="330" t="s">
        <v>234</v>
      </c>
    </row>
    <row r="439" spans="2:11" ht="15.75">
      <c r="B439" s="351" t="s">
        <v>1609</v>
      </c>
      <c r="C439" s="507">
        <v>297</v>
      </c>
      <c r="D439" s="509"/>
      <c r="E439" s="342"/>
      <c r="F439" s="336"/>
      <c r="G439" s="336"/>
      <c r="H439" s="336"/>
      <c r="I439" s="336"/>
      <c r="J439" s="333"/>
      <c r="K439" s="330" t="s">
        <v>234</v>
      </c>
    </row>
    <row r="440" spans="2:11" ht="15.75">
      <c r="B440" s="351" t="s">
        <v>1610</v>
      </c>
      <c r="C440" s="507">
        <v>298</v>
      </c>
      <c r="D440" s="509"/>
      <c r="E440" s="342"/>
      <c r="F440" s="336"/>
      <c r="G440" s="336"/>
      <c r="H440" s="336"/>
      <c r="I440" s="336"/>
      <c r="J440" s="333"/>
      <c r="K440" s="330" t="s">
        <v>234</v>
      </c>
    </row>
    <row r="441" spans="2:11" ht="15.75">
      <c r="B441" s="353" t="s">
        <v>242</v>
      </c>
      <c r="C441" s="507">
        <v>300</v>
      </c>
      <c r="D441" s="509"/>
      <c r="E441" s="342"/>
      <c r="F441" s="336"/>
      <c r="G441" s="336"/>
      <c r="H441" s="336"/>
      <c r="I441" s="336"/>
      <c r="J441" s="333"/>
      <c r="K441" s="330" t="s">
        <v>234</v>
      </c>
    </row>
    <row r="442" spans="2:11" ht="15.75">
      <c r="B442" s="351" t="s">
        <v>243</v>
      </c>
      <c r="C442" s="507">
        <v>301</v>
      </c>
      <c r="D442" s="509"/>
      <c r="E442" s="342"/>
      <c r="F442" s="336"/>
      <c r="G442" s="336"/>
      <c r="H442" s="336"/>
      <c r="I442" s="336"/>
      <c r="J442" s="333"/>
      <c r="K442" s="330" t="s">
        <v>234</v>
      </c>
    </row>
    <row r="443" spans="2:11" ht="15.75">
      <c r="B443" s="351" t="s">
        <v>244</v>
      </c>
      <c r="C443" s="507">
        <v>302</v>
      </c>
      <c r="D443" s="509"/>
      <c r="E443" s="342"/>
      <c r="F443" s="336"/>
      <c r="G443" s="336"/>
      <c r="H443" s="336"/>
      <c r="I443" s="336"/>
      <c r="J443" s="333"/>
      <c r="K443" s="330" t="s">
        <v>234</v>
      </c>
    </row>
    <row r="444" spans="2:11" ht="15.75">
      <c r="B444" s="351" t="s">
        <v>245</v>
      </c>
      <c r="C444" s="507">
        <v>303</v>
      </c>
      <c r="D444" s="509"/>
      <c r="E444" s="342"/>
      <c r="F444" s="336"/>
      <c r="G444" s="336"/>
      <c r="H444" s="336"/>
      <c r="I444" s="336"/>
      <c r="J444" s="333"/>
      <c r="K444" s="330" t="s">
        <v>234</v>
      </c>
    </row>
    <row r="445" spans="2:11" ht="15.75">
      <c r="B445" s="351" t="s">
        <v>246</v>
      </c>
      <c r="C445" s="507">
        <v>304</v>
      </c>
      <c r="D445" s="509"/>
      <c r="E445" s="342"/>
      <c r="F445" s="336"/>
      <c r="G445" s="336"/>
      <c r="H445" s="336"/>
      <c r="I445" s="336"/>
      <c r="J445" s="333"/>
      <c r="K445" s="330" t="s">
        <v>234</v>
      </c>
    </row>
    <row r="446" spans="2:11" ht="15.75">
      <c r="B446" s="351" t="s">
        <v>247</v>
      </c>
      <c r="C446" s="507">
        <v>305</v>
      </c>
      <c r="D446" s="509"/>
      <c r="E446" s="342"/>
      <c r="F446" s="336"/>
      <c r="G446" s="336"/>
      <c r="H446" s="336"/>
      <c r="I446" s="336"/>
      <c r="J446" s="333"/>
      <c r="K446" s="330" t="s">
        <v>234</v>
      </c>
    </row>
    <row r="447" spans="2:11" ht="15.75">
      <c r="B447" s="351" t="s">
        <v>248</v>
      </c>
      <c r="C447" s="507">
        <v>306</v>
      </c>
      <c r="D447" s="509"/>
      <c r="E447" s="342"/>
      <c r="F447" s="336"/>
      <c r="G447" s="336"/>
      <c r="H447" s="336"/>
      <c r="I447" s="336"/>
      <c r="J447" s="333"/>
      <c r="K447" s="330" t="s">
        <v>234</v>
      </c>
    </row>
    <row r="448" spans="2:11" ht="15.75">
      <c r="B448" s="351" t="s">
        <v>249</v>
      </c>
      <c r="C448" s="507">
        <v>307</v>
      </c>
      <c r="D448" s="509"/>
      <c r="E448" s="342"/>
      <c r="F448" s="336"/>
      <c r="G448" s="336"/>
      <c r="H448" s="336"/>
      <c r="I448" s="336"/>
      <c r="J448" s="333"/>
      <c r="K448" s="330" t="s">
        <v>234</v>
      </c>
    </row>
    <row r="449" spans="2:11" ht="15.75">
      <c r="B449" s="351" t="s">
        <v>250</v>
      </c>
      <c r="C449" s="507">
        <v>308</v>
      </c>
      <c r="D449" s="509"/>
      <c r="E449" s="342"/>
      <c r="F449" s="336"/>
      <c r="G449" s="336"/>
      <c r="H449" s="336"/>
      <c r="I449" s="336"/>
      <c r="J449" s="333"/>
      <c r="K449" s="330" t="s">
        <v>234</v>
      </c>
    </row>
    <row r="450" spans="2:11" ht="21">
      <c r="B450" s="353" t="s">
        <v>251</v>
      </c>
      <c r="C450" s="507">
        <v>310</v>
      </c>
      <c r="D450" s="509"/>
      <c r="E450" s="342"/>
      <c r="F450" s="336"/>
      <c r="G450" s="336"/>
      <c r="H450" s="336"/>
      <c r="I450" s="336"/>
      <c r="J450" s="333"/>
      <c r="K450" s="330" t="s">
        <v>234</v>
      </c>
    </row>
    <row r="451" spans="2:11" ht="15.75">
      <c r="B451" s="351" t="s">
        <v>243</v>
      </c>
      <c r="C451" s="507">
        <v>311</v>
      </c>
      <c r="D451" s="509"/>
      <c r="E451" s="342"/>
      <c r="F451" s="336"/>
      <c r="G451" s="336"/>
      <c r="H451" s="336"/>
      <c r="I451" s="336"/>
      <c r="J451" s="333"/>
      <c r="K451" s="330" t="s">
        <v>234</v>
      </c>
    </row>
    <row r="452" spans="2:11" ht="15.75">
      <c r="B452" s="351" t="s">
        <v>244</v>
      </c>
      <c r="C452" s="507">
        <v>312</v>
      </c>
      <c r="D452" s="509"/>
      <c r="E452" s="342"/>
      <c r="F452" s="336"/>
      <c r="G452" s="336"/>
      <c r="H452" s="336"/>
      <c r="I452" s="336"/>
      <c r="J452" s="333"/>
      <c r="K452" s="330" t="s">
        <v>234</v>
      </c>
    </row>
    <row r="453" spans="2:11" ht="15.75">
      <c r="B453" s="351" t="s">
        <v>245</v>
      </c>
      <c r="C453" s="507">
        <v>313</v>
      </c>
      <c r="D453" s="509"/>
      <c r="E453" s="342"/>
      <c r="F453" s="336"/>
      <c r="G453" s="336"/>
      <c r="H453" s="336"/>
      <c r="I453" s="336"/>
      <c r="J453" s="333"/>
      <c r="K453" s="330" t="s">
        <v>234</v>
      </c>
    </row>
    <row r="454" spans="2:11" ht="15.75">
      <c r="B454" s="351" t="s">
        <v>246</v>
      </c>
      <c r="C454" s="507">
        <v>314</v>
      </c>
      <c r="D454" s="509"/>
      <c r="E454" s="342"/>
      <c r="F454" s="336"/>
      <c r="G454" s="336"/>
      <c r="H454" s="336"/>
      <c r="I454" s="336"/>
      <c r="J454" s="333"/>
      <c r="K454" s="330" t="s">
        <v>234</v>
      </c>
    </row>
    <row r="455" spans="2:11" ht="15.75">
      <c r="B455" s="351" t="s">
        <v>247</v>
      </c>
      <c r="C455" s="507">
        <v>315</v>
      </c>
      <c r="D455" s="509"/>
      <c r="E455" s="342"/>
      <c r="F455" s="336"/>
      <c r="G455" s="336"/>
      <c r="H455" s="336"/>
      <c r="I455" s="336"/>
      <c r="J455" s="333"/>
      <c r="K455" s="330" t="s">
        <v>234</v>
      </c>
    </row>
    <row r="456" spans="2:11" ht="15.75">
      <c r="B456" s="351" t="s">
        <v>248</v>
      </c>
      <c r="C456" s="507">
        <v>316</v>
      </c>
      <c r="D456" s="509"/>
      <c r="E456" s="342"/>
      <c r="F456" s="336"/>
      <c r="G456" s="336"/>
      <c r="H456" s="336"/>
      <c r="I456" s="336"/>
      <c r="J456" s="333"/>
      <c r="K456" s="330" t="s">
        <v>234</v>
      </c>
    </row>
    <row r="457" spans="2:11" ht="15.75">
      <c r="B457" s="351" t="s">
        <v>249</v>
      </c>
      <c r="C457" s="507">
        <v>317</v>
      </c>
      <c r="D457" s="509"/>
      <c r="E457" s="342"/>
      <c r="F457" s="336"/>
      <c r="G457" s="336"/>
      <c r="H457" s="336"/>
      <c r="I457" s="336"/>
      <c r="J457" s="333"/>
      <c r="K457" s="330" t="s">
        <v>234</v>
      </c>
    </row>
    <row r="458" spans="2:11" ht="15.75">
      <c r="B458" s="351" t="s">
        <v>250</v>
      </c>
      <c r="C458" s="507">
        <v>318</v>
      </c>
      <c r="D458" s="509"/>
      <c r="E458" s="342"/>
      <c r="F458" s="336"/>
      <c r="G458" s="336"/>
      <c r="H458" s="336"/>
      <c r="I458" s="336"/>
      <c r="J458" s="333"/>
      <c r="K458" s="330" t="s">
        <v>234</v>
      </c>
    </row>
    <row r="459" spans="2:11" ht="24">
      <c r="B459" s="346" t="s">
        <v>252</v>
      </c>
      <c r="C459" s="507">
        <v>320</v>
      </c>
      <c r="D459" s="509"/>
      <c r="E459" s="342"/>
      <c r="F459" s="336"/>
      <c r="G459" s="336"/>
      <c r="H459" s="336"/>
      <c r="I459" s="336"/>
      <c r="J459" s="333"/>
      <c r="K459" s="330" t="s">
        <v>234</v>
      </c>
    </row>
    <row r="460" spans="2:11" ht="15.75">
      <c r="B460" s="351" t="s">
        <v>243</v>
      </c>
      <c r="C460" s="507">
        <v>321</v>
      </c>
      <c r="D460" s="509"/>
      <c r="E460" s="342"/>
      <c r="F460" s="336"/>
      <c r="G460" s="336"/>
      <c r="H460" s="336"/>
      <c r="I460" s="336"/>
      <c r="J460" s="333"/>
      <c r="K460" s="330" t="s">
        <v>234</v>
      </c>
    </row>
    <row r="461" spans="2:11" ht="15.75">
      <c r="B461" s="351" t="s">
        <v>244</v>
      </c>
      <c r="C461" s="507">
        <v>322</v>
      </c>
      <c r="D461" s="509"/>
      <c r="E461" s="342"/>
      <c r="F461" s="336"/>
      <c r="G461" s="336"/>
      <c r="H461" s="336"/>
      <c r="I461" s="336"/>
      <c r="J461" s="333"/>
      <c r="K461" s="330" t="s">
        <v>234</v>
      </c>
    </row>
    <row r="462" spans="2:11" ht="15.75">
      <c r="B462" s="351" t="s">
        <v>245</v>
      </c>
      <c r="C462" s="507">
        <v>323</v>
      </c>
      <c r="D462" s="509"/>
      <c r="E462" s="342"/>
      <c r="F462" s="336"/>
      <c r="G462" s="336"/>
      <c r="H462" s="336"/>
      <c r="I462" s="336"/>
      <c r="J462" s="333"/>
      <c r="K462" s="330" t="s">
        <v>234</v>
      </c>
    </row>
    <row r="463" spans="2:11" ht="15.75">
      <c r="B463" s="351" t="s">
        <v>246</v>
      </c>
      <c r="C463" s="507">
        <v>324</v>
      </c>
      <c r="D463" s="509"/>
      <c r="E463" s="342"/>
      <c r="F463" s="336"/>
      <c r="G463" s="336"/>
      <c r="H463" s="336"/>
      <c r="I463" s="336"/>
      <c r="J463" s="333"/>
      <c r="K463" s="330" t="s">
        <v>234</v>
      </c>
    </row>
    <row r="464" spans="2:11" ht="15.75">
      <c r="B464" s="351" t="s">
        <v>247</v>
      </c>
      <c r="C464" s="507">
        <v>325</v>
      </c>
      <c r="D464" s="509"/>
      <c r="E464" s="342"/>
      <c r="F464" s="336"/>
      <c r="G464" s="336"/>
      <c r="H464" s="336"/>
      <c r="I464" s="336"/>
      <c r="J464" s="333"/>
      <c r="K464" s="330" t="s">
        <v>234</v>
      </c>
    </row>
    <row r="465" spans="2:11" ht="15.75">
      <c r="B465" s="351" t="s">
        <v>248</v>
      </c>
      <c r="C465" s="507">
        <v>326</v>
      </c>
      <c r="D465" s="509"/>
      <c r="E465" s="342"/>
      <c r="F465" s="336"/>
      <c r="G465" s="336"/>
      <c r="H465" s="336"/>
      <c r="I465" s="336"/>
      <c r="J465" s="333"/>
      <c r="K465" s="330" t="s">
        <v>234</v>
      </c>
    </row>
    <row r="466" spans="2:11" ht="15.75">
      <c r="B466" s="351" t="s">
        <v>249</v>
      </c>
      <c r="C466" s="507">
        <v>327</v>
      </c>
      <c r="D466" s="509"/>
      <c r="E466" s="342"/>
      <c r="F466" s="336"/>
      <c r="G466" s="336"/>
      <c r="H466" s="336"/>
      <c r="I466" s="336"/>
      <c r="J466" s="333"/>
      <c r="K466" s="330" t="s">
        <v>234</v>
      </c>
    </row>
    <row r="467" spans="2:11" ht="15.75">
      <c r="B467" s="351" t="s">
        <v>250</v>
      </c>
      <c r="C467" s="507">
        <v>328</v>
      </c>
      <c r="D467" s="509"/>
      <c r="E467" s="342"/>
      <c r="F467" s="336"/>
      <c r="G467" s="336"/>
      <c r="H467" s="336"/>
      <c r="I467" s="336"/>
      <c r="J467" s="333"/>
      <c r="K467" s="330" t="s">
        <v>234</v>
      </c>
    </row>
    <row r="468" spans="2:11" ht="21">
      <c r="B468" s="353" t="s">
        <v>253</v>
      </c>
      <c r="C468" s="507">
        <v>330</v>
      </c>
      <c r="D468" s="509"/>
      <c r="E468" s="342"/>
      <c r="F468" s="336"/>
      <c r="G468" s="336"/>
      <c r="H468" s="336"/>
      <c r="I468" s="336"/>
      <c r="J468" s="333"/>
      <c r="K468" s="330" t="s">
        <v>234</v>
      </c>
    </row>
    <row r="469" spans="2:11" ht="15.75">
      <c r="B469" s="351" t="s">
        <v>254</v>
      </c>
      <c r="C469" s="507">
        <v>331</v>
      </c>
      <c r="D469" s="509"/>
      <c r="E469" s="342"/>
      <c r="F469" s="336"/>
      <c r="G469" s="336"/>
      <c r="H469" s="336"/>
      <c r="I469" s="336"/>
      <c r="J469" s="333"/>
      <c r="K469" s="330" t="s">
        <v>234</v>
      </c>
    </row>
    <row r="470" spans="2:11" ht="15.75">
      <c r="B470" s="351" t="s">
        <v>255</v>
      </c>
      <c r="C470" s="507">
        <v>332</v>
      </c>
      <c r="D470" s="509"/>
      <c r="E470" s="342"/>
      <c r="F470" s="336"/>
      <c r="G470" s="336"/>
      <c r="H470" s="336"/>
      <c r="I470" s="336"/>
      <c r="J470" s="333"/>
      <c r="K470" s="330" t="s">
        <v>234</v>
      </c>
    </row>
    <row r="471" spans="2:11" ht="15.75">
      <c r="B471" s="351" t="s">
        <v>256</v>
      </c>
      <c r="C471" s="507">
        <v>333</v>
      </c>
      <c r="D471" s="509"/>
      <c r="E471" s="342"/>
      <c r="F471" s="336"/>
      <c r="G471" s="336"/>
      <c r="H471" s="336"/>
      <c r="I471" s="336"/>
      <c r="J471" s="333"/>
      <c r="K471" s="330" t="s">
        <v>234</v>
      </c>
    </row>
    <row r="472" spans="2:11" ht="15.75">
      <c r="B472" s="351" t="s">
        <v>257</v>
      </c>
      <c r="C472" s="507">
        <v>334</v>
      </c>
      <c r="D472" s="509"/>
      <c r="E472" s="342"/>
      <c r="F472" s="336"/>
      <c r="G472" s="336"/>
      <c r="H472" s="336"/>
      <c r="I472" s="336"/>
      <c r="J472" s="333"/>
      <c r="K472" s="330" t="s">
        <v>234</v>
      </c>
    </row>
    <row r="473" spans="2:11" ht="15.75">
      <c r="B473" s="351" t="s">
        <v>258</v>
      </c>
      <c r="C473" s="507">
        <v>335</v>
      </c>
      <c r="D473" s="509"/>
      <c r="E473" s="342"/>
      <c r="F473" s="336"/>
      <c r="G473" s="336"/>
      <c r="H473" s="336"/>
      <c r="I473" s="336"/>
      <c r="J473" s="333"/>
      <c r="K473" s="330" t="s">
        <v>234</v>
      </c>
    </row>
    <row r="474" spans="2:11" ht="15.75">
      <c r="B474" s="351" t="s">
        <v>250</v>
      </c>
      <c r="C474" s="507">
        <v>336</v>
      </c>
      <c r="D474" s="509"/>
      <c r="E474" s="342"/>
      <c r="F474" s="336"/>
      <c r="G474" s="336"/>
      <c r="H474" s="336"/>
      <c r="I474" s="336"/>
      <c r="J474" s="333"/>
      <c r="K474" s="330" t="s">
        <v>234</v>
      </c>
    </row>
    <row r="475" spans="2:11" ht="15.75">
      <c r="B475" s="351" t="s">
        <v>242</v>
      </c>
      <c r="C475" s="507">
        <v>337</v>
      </c>
      <c r="D475" s="509"/>
      <c r="E475" s="342"/>
      <c r="F475" s="336"/>
      <c r="G475" s="336"/>
      <c r="H475" s="336"/>
      <c r="I475" s="336"/>
      <c r="J475" s="333"/>
      <c r="K475" s="330" t="s">
        <v>234</v>
      </c>
    </row>
    <row r="476" spans="2:11" ht="15.75">
      <c r="B476" s="351" t="s">
        <v>259</v>
      </c>
      <c r="C476" s="507">
        <v>338</v>
      </c>
      <c r="D476" s="509"/>
      <c r="E476" s="342"/>
      <c r="F476" s="336"/>
      <c r="G476" s="336"/>
      <c r="H476" s="336"/>
      <c r="I476" s="336"/>
      <c r="J476" s="333"/>
      <c r="K476" s="330" t="s">
        <v>234</v>
      </c>
    </row>
    <row r="477" spans="2:11" ht="15.75">
      <c r="B477" s="830" t="s">
        <v>260</v>
      </c>
      <c r="C477" s="507"/>
      <c r="D477" s="509"/>
      <c r="E477" s="831"/>
      <c r="F477" s="336"/>
      <c r="G477" s="336"/>
      <c r="H477" s="336"/>
      <c r="I477" s="336"/>
      <c r="J477" s="333"/>
      <c r="K477" s="330" t="s">
        <v>234</v>
      </c>
    </row>
    <row r="478" spans="2:11" ht="15.75">
      <c r="B478" s="830"/>
      <c r="C478" s="507">
        <v>650</v>
      </c>
      <c r="D478" s="509"/>
      <c r="E478" s="831"/>
      <c r="F478" s="336"/>
      <c r="G478" s="336"/>
      <c r="H478" s="336"/>
      <c r="I478" s="336"/>
      <c r="J478" s="333"/>
      <c r="K478" s="330" t="s">
        <v>234</v>
      </c>
    </row>
    <row r="479" spans="2:11" ht="15.75">
      <c r="B479" s="351" t="s">
        <v>243</v>
      </c>
      <c r="C479" s="507">
        <v>651</v>
      </c>
      <c r="D479" s="509"/>
      <c r="E479" s="342"/>
      <c r="F479" s="336"/>
      <c r="G479" s="336"/>
      <c r="H479" s="336"/>
      <c r="I479" s="336"/>
      <c r="J479" s="333"/>
      <c r="K479" s="330" t="s">
        <v>234</v>
      </c>
    </row>
    <row r="480" spans="2:11" ht="15.75">
      <c r="B480" s="351" t="s">
        <v>244</v>
      </c>
      <c r="C480" s="507">
        <v>652</v>
      </c>
      <c r="D480" s="509"/>
      <c r="E480" s="342"/>
      <c r="F480" s="336"/>
      <c r="G480" s="336"/>
      <c r="H480" s="336"/>
      <c r="I480" s="336"/>
      <c r="J480" s="333"/>
      <c r="K480" s="330" t="s">
        <v>234</v>
      </c>
    </row>
    <row r="481" spans="2:11" ht="15.75">
      <c r="B481" s="351" t="s">
        <v>245</v>
      </c>
      <c r="C481" s="507">
        <v>653</v>
      </c>
      <c r="D481" s="509"/>
      <c r="E481" s="342"/>
      <c r="F481" s="336"/>
      <c r="G481" s="336"/>
      <c r="H481" s="336"/>
      <c r="I481" s="336"/>
      <c r="J481" s="333"/>
      <c r="K481" s="330" t="s">
        <v>234</v>
      </c>
    </row>
    <row r="482" spans="2:11" ht="15.75">
      <c r="B482" s="351" t="s">
        <v>246</v>
      </c>
      <c r="C482" s="507">
        <v>654</v>
      </c>
      <c r="D482" s="509"/>
      <c r="E482" s="342"/>
      <c r="F482" s="336"/>
      <c r="G482" s="336"/>
      <c r="H482" s="336"/>
      <c r="I482" s="336"/>
      <c r="J482" s="333"/>
      <c r="K482" s="330" t="s">
        <v>234</v>
      </c>
    </row>
    <row r="483" spans="2:11" ht="15.75">
      <c r="B483" s="351" t="s">
        <v>247</v>
      </c>
      <c r="C483" s="507">
        <v>655</v>
      </c>
      <c r="D483" s="509"/>
      <c r="E483" s="342"/>
      <c r="F483" s="336"/>
      <c r="G483" s="336"/>
      <c r="H483" s="336"/>
      <c r="I483" s="336"/>
      <c r="J483" s="333"/>
      <c r="K483" s="330" t="s">
        <v>234</v>
      </c>
    </row>
    <row r="484" spans="2:11" ht="15.75">
      <c r="B484" s="351" t="s">
        <v>248</v>
      </c>
      <c r="C484" s="507">
        <v>656</v>
      </c>
      <c r="D484" s="509"/>
      <c r="E484" s="342"/>
      <c r="F484" s="336"/>
      <c r="G484" s="336"/>
      <c r="H484" s="336"/>
      <c r="I484" s="336"/>
      <c r="J484" s="333"/>
      <c r="K484" s="330" t="s">
        <v>234</v>
      </c>
    </row>
    <row r="485" spans="2:11" ht="15.75">
      <c r="B485" s="351" t="s">
        <v>249</v>
      </c>
      <c r="C485" s="507">
        <v>657</v>
      </c>
      <c r="D485" s="509"/>
      <c r="E485" s="342"/>
      <c r="F485" s="336"/>
      <c r="G485" s="336"/>
      <c r="H485" s="336"/>
      <c r="I485" s="336"/>
      <c r="J485" s="333"/>
      <c r="K485" s="330" t="s">
        <v>234</v>
      </c>
    </row>
    <row r="486" spans="2:11" ht="15.75">
      <c r="B486" s="351" t="s">
        <v>250</v>
      </c>
      <c r="C486" s="507">
        <v>658</v>
      </c>
      <c r="D486" s="509"/>
      <c r="E486" s="342"/>
      <c r="F486" s="336"/>
      <c r="G486" s="336"/>
      <c r="H486" s="336"/>
      <c r="I486" s="336"/>
      <c r="J486" s="333"/>
      <c r="K486" s="330" t="s">
        <v>234</v>
      </c>
    </row>
    <row r="487" spans="2:11" ht="31.5">
      <c r="B487" s="353" t="s">
        <v>261</v>
      </c>
      <c r="C487" s="507"/>
      <c r="D487" s="509"/>
      <c r="E487" s="342"/>
      <c r="F487" s="336"/>
      <c r="G487" s="336"/>
      <c r="H487" s="336"/>
      <c r="I487" s="336"/>
      <c r="J487" s="333"/>
      <c r="K487" s="330" t="s">
        <v>234</v>
      </c>
    </row>
    <row r="488" spans="2:11" ht="15.75">
      <c r="B488" s="351" t="s">
        <v>243</v>
      </c>
      <c r="C488" s="507">
        <v>661</v>
      </c>
      <c r="D488" s="509"/>
      <c r="E488" s="342"/>
      <c r="F488" s="336"/>
      <c r="G488" s="336"/>
      <c r="H488" s="336"/>
      <c r="I488" s="336"/>
      <c r="J488" s="333"/>
      <c r="K488" s="330" t="s">
        <v>234</v>
      </c>
    </row>
    <row r="489" spans="2:11" ht="15.75">
      <c r="B489" s="351" t="s">
        <v>244</v>
      </c>
      <c r="C489" s="507">
        <v>662</v>
      </c>
      <c r="D489" s="509"/>
      <c r="E489" s="342"/>
      <c r="F489" s="336"/>
      <c r="G489" s="336"/>
      <c r="H489" s="336"/>
      <c r="I489" s="336"/>
      <c r="J489" s="333"/>
      <c r="K489" s="330" t="s">
        <v>234</v>
      </c>
    </row>
    <row r="490" spans="2:11" ht="15.75">
      <c r="B490" s="351" t="s">
        <v>245</v>
      </c>
      <c r="C490" s="507">
        <v>663</v>
      </c>
      <c r="D490" s="509"/>
      <c r="E490" s="342"/>
      <c r="F490" s="336"/>
      <c r="G490" s="336"/>
      <c r="H490" s="336"/>
      <c r="I490" s="336"/>
      <c r="J490" s="333"/>
      <c r="K490" s="330" t="s">
        <v>234</v>
      </c>
    </row>
    <row r="491" spans="2:11" ht="15.75">
      <c r="B491" s="351" t="s">
        <v>246</v>
      </c>
      <c r="C491" s="507">
        <v>664</v>
      </c>
      <c r="D491" s="509"/>
      <c r="E491" s="342"/>
      <c r="F491" s="336"/>
      <c r="G491" s="336"/>
      <c r="H491" s="336"/>
      <c r="I491" s="336"/>
      <c r="J491" s="333"/>
      <c r="K491" s="330" t="s">
        <v>234</v>
      </c>
    </row>
    <row r="492" spans="2:11" ht="15.75">
      <c r="B492" s="351" t="s">
        <v>247</v>
      </c>
      <c r="C492" s="507">
        <v>665</v>
      </c>
      <c r="D492" s="509"/>
      <c r="E492" s="342"/>
      <c r="F492" s="336"/>
      <c r="G492" s="336"/>
      <c r="H492" s="336"/>
      <c r="I492" s="336"/>
      <c r="J492" s="333"/>
      <c r="K492" s="330" t="s">
        <v>234</v>
      </c>
    </row>
    <row r="493" spans="2:11" ht="15.75">
      <c r="B493" s="351" t="s">
        <v>248</v>
      </c>
      <c r="C493" s="507">
        <v>666</v>
      </c>
      <c r="D493" s="509"/>
      <c r="E493" s="342"/>
      <c r="F493" s="336"/>
      <c r="G493" s="336"/>
      <c r="H493" s="336"/>
      <c r="I493" s="336"/>
      <c r="J493" s="333"/>
      <c r="K493" s="330" t="s">
        <v>234</v>
      </c>
    </row>
    <row r="494" spans="2:11" ht="15.75">
      <c r="B494" s="351" t="s">
        <v>249</v>
      </c>
      <c r="C494" s="507">
        <v>667</v>
      </c>
      <c r="D494" s="509"/>
      <c r="E494" s="342"/>
      <c r="F494" s="336"/>
      <c r="G494" s="336"/>
      <c r="H494" s="336"/>
      <c r="I494" s="336"/>
      <c r="J494" s="333"/>
      <c r="K494" s="330" t="s">
        <v>234</v>
      </c>
    </row>
    <row r="495" spans="2:11" ht="15.75">
      <c r="B495" s="351" t="s">
        <v>262</v>
      </c>
      <c r="C495" s="507">
        <v>668</v>
      </c>
      <c r="D495" s="509"/>
      <c r="E495" s="342"/>
      <c r="F495" s="336"/>
      <c r="G495" s="336"/>
      <c r="H495" s="336"/>
      <c r="I495" s="336"/>
      <c r="J495" s="333"/>
      <c r="K495" s="330" t="s">
        <v>234</v>
      </c>
    </row>
    <row r="496" spans="2:11" ht="31.5">
      <c r="B496" s="353" t="s">
        <v>263</v>
      </c>
      <c r="C496" s="507">
        <v>670</v>
      </c>
      <c r="D496" s="509"/>
      <c r="E496" s="342"/>
      <c r="F496" s="336"/>
      <c r="G496" s="336"/>
      <c r="H496" s="336"/>
      <c r="I496" s="336"/>
      <c r="J496" s="333"/>
      <c r="K496" s="330" t="s">
        <v>234</v>
      </c>
    </row>
    <row r="497" spans="2:11" ht="15.75">
      <c r="B497" s="351" t="s">
        <v>245</v>
      </c>
      <c r="C497" s="507">
        <v>671</v>
      </c>
      <c r="D497" s="509"/>
      <c r="E497" s="342"/>
      <c r="F497" s="336"/>
      <c r="G497" s="336"/>
      <c r="H497" s="336"/>
      <c r="I497" s="336"/>
      <c r="J497" s="333"/>
      <c r="K497" s="330" t="s">
        <v>234</v>
      </c>
    </row>
    <row r="498" spans="2:11" ht="15.75">
      <c r="B498" s="351" t="s">
        <v>248</v>
      </c>
      <c r="C498" s="507">
        <v>672</v>
      </c>
      <c r="D498" s="509"/>
      <c r="E498" s="342"/>
      <c r="F498" s="336"/>
      <c r="G498" s="336"/>
      <c r="H498" s="336"/>
      <c r="I498" s="336"/>
      <c r="J498" s="333"/>
      <c r="K498" s="330" t="s">
        <v>234</v>
      </c>
    </row>
    <row r="499" spans="2:11" ht="15.75">
      <c r="B499" s="351" t="s">
        <v>249</v>
      </c>
      <c r="C499" s="507">
        <v>673</v>
      </c>
      <c r="D499" s="509"/>
      <c r="E499" s="342"/>
      <c r="F499" s="336"/>
      <c r="G499" s="336"/>
      <c r="H499" s="336"/>
      <c r="I499" s="336"/>
      <c r="J499" s="333"/>
      <c r="K499" s="330" t="s">
        <v>234</v>
      </c>
    </row>
    <row r="500" spans="2:11" ht="15.75">
      <c r="B500" s="351" t="s">
        <v>250</v>
      </c>
      <c r="C500" s="507">
        <v>674</v>
      </c>
      <c r="D500" s="509"/>
      <c r="E500" s="342"/>
      <c r="F500" s="336"/>
      <c r="G500" s="336"/>
      <c r="H500" s="336"/>
      <c r="I500" s="336"/>
      <c r="J500" s="333"/>
      <c r="K500" s="330" t="s">
        <v>234</v>
      </c>
    </row>
    <row r="501" spans="2:11" ht="42">
      <c r="B501" s="353" t="s">
        <v>264</v>
      </c>
      <c r="C501" s="507">
        <v>675</v>
      </c>
      <c r="D501" s="509"/>
      <c r="E501" s="342"/>
      <c r="F501" s="336"/>
      <c r="G501" s="336"/>
      <c r="H501" s="336"/>
      <c r="I501" s="336"/>
      <c r="J501" s="333"/>
      <c r="K501" s="330" t="s">
        <v>234</v>
      </c>
    </row>
    <row r="502" spans="2:11" ht="15.75">
      <c r="B502" s="351" t="s">
        <v>245</v>
      </c>
      <c r="C502" s="507">
        <v>676</v>
      </c>
      <c r="D502" s="509"/>
      <c r="E502" s="342"/>
      <c r="F502" s="336"/>
      <c r="G502" s="336"/>
      <c r="H502" s="336"/>
      <c r="I502" s="336"/>
      <c r="J502" s="333"/>
      <c r="K502" s="330" t="s">
        <v>234</v>
      </c>
    </row>
    <row r="503" spans="2:11" ht="15.75">
      <c r="B503" s="351" t="s">
        <v>248</v>
      </c>
      <c r="C503" s="507">
        <v>677</v>
      </c>
      <c r="D503" s="509"/>
      <c r="E503" s="342"/>
      <c r="F503" s="336"/>
      <c r="G503" s="336"/>
      <c r="H503" s="336"/>
      <c r="I503" s="336"/>
      <c r="J503" s="333"/>
      <c r="K503" s="330" t="s">
        <v>234</v>
      </c>
    </row>
    <row r="504" spans="2:11" ht="15.75">
      <c r="B504" s="351" t="s">
        <v>249</v>
      </c>
      <c r="C504" s="507">
        <v>678</v>
      </c>
      <c r="D504" s="509"/>
      <c r="E504" s="342"/>
      <c r="F504" s="336"/>
      <c r="G504" s="336"/>
      <c r="H504" s="336"/>
      <c r="I504" s="336"/>
      <c r="J504" s="333"/>
      <c r="K504" s="330" t="s">
        <v>234</v>
      </c>
    </row>
    <row r="505" spans="2:11" ht="15.75">
      <c r="B505" s="351" t="s">
        <v>262</v>
      </c>
      <c r="C505" s="507">
        <v>679</v>
      </c>
      <c r="D505" s="509"/>
      <c r="E505" s="342"/>
      <c r="F505" s="336"/>
      <c r="G505" s="336"/>
      <c r="H505" s="336"/>
      <c r="I505" s="336"/>
      <c r="J505" s="333"/>
      <c r="K505" s="330" t="s">
        <v>234</v>
      </c>
    </row>
    <row r="506" spans="2:11" ht="21">
      <c r="B506" s="353" t="s">
        <v>265</v>
      </c>
      <c r="C506" s="507">
        <v>705</v>
      </c>
      <c r="D506" s="509"/>
      <c r="E506" s="342"/>
      <c r="F506" s="336"/>
      <c r="G506" s="336"/>
      <c r="H506" s="336"/>
      <c r="I506" s="336"/>
      <c r="J506" s="333"/>
      <c r="K506" s="330" t="s">
        <v>234</v>
      </c>
    </row>
    <row r="507" spans="2:11" ht="15.75">
      <c r="B507" s="353" t="s">
        <v>266</v>
      </c>
      <c r="C507" s="507">
        <v>720</v>
      </c>
      <c r="D507" s="509"/>
      <c r="E507" s="342"/>
      <c r="F507" s="336"/>
      <c r="G507" s="336"/>
      <c r="H507" s="336"/>
      <c r="I507" s="336"/>
      <c r="J507" s="333"/>
      <c r="K507" s="330" t="s">
        <v>234</v>
      </c>
    </row>
    <row r="508" spans="2:11" ht="15.75">
      <c r="B508" s="351" t="s">
        <v>1637</v>
      </c>
      <c r="C508" s="507">
        <v>721</v>
      </c>
      <c r="D508" s="509"/>
      <c r="E508" s="342"/>
      <c r="F508" s="336"/>
      <c r="G508" s="336"/>
      <c r="H508" s="336"/>
      <c r="I508" s="336"/>
      <c r="J508" s="333"/>
      <c r="K508" s="330" t="s">
        <v>234</v>
      </c>
    </row>
    <row r="509" spans="2:11" ht="15.75">
      <c r="B509" s="351" t="s">
        <v>1638</v>
      </c>
      <c r="C509" s="507">
        <v>722</v>
      </c>
      <c r="D509" s="509"/>
      <c r="E509" s="342"/>
      <c r="F509" s="336"/>
      <c r="G509" s="336"/>
      <c r="H509" s="336"/>
      <c r="I509" s="336"/>
      <c r="J509" s="333"/>
      <c r="K509" s="330" t="s">
        <v>234</v>
      </c>
    </row>
    <row r="510" spans="2:11" ht="15.75">
      <c r="B510" s="830" t="s">
        <v>267</v>
      </c>
      <c r="C510" s="507"/>
      <c r="D510" s="509"/>
      <c r="E510" s="831"/>
      <c r="F510" s="336"/>
      <c r="G510" s="336"/>
      <c r="H510" s="336"/>
      <c r="I510" s="336"/>
      <c r="J510" s="333"/>
      <c r="K510" s="330" t="s">
        <v>234</v>
      </c>
    </row>
    <row r="511" spans="2:11" ht="15.75">
      <c r="B511" s="830"/>
      <c r="C511" s="507">
        <v>723</v>
      </c>
      <c r="D511" s="509"/>
      <c r="E511" s="831"/>
      <c r="F511" s="336"/>
      <c r="G511" s="336"/>
      <c r="H511" s="336"/>
      <c r="I511" s="336"/>
      <c r="J511" s="333"/>
      <c r="K511" s="330" t="s">
        <v>234</v>
      </c>
    </row>
    <row r="512" spans="2:11" ht="22.5">
      <c r="B512" s="351" t="s">
        <v>268</v>
      </c>
      <c r="C512" s="507">
        <v>725</v>
      </c>
      <c r="D512" s="509"/>
      <c r="E512" s="342"/>
      <c r="F512" s="336"/>
      <c r="G512" s="336"/>
      <c r="H512" s="336"/>
      <c r="I512" s="336"/>
      <c r="J512" s="333"/>
      <c r="K512" s="330" t="s">
        <v>234</v>
      </c>
    </row>
    <row r="513" spans="2:11" ht="31.5">
      <c r="B513" s="337" t="s">
        <v>269</v>
      </c>
      <c r="C513" s="507"/>
      <c r="D513" s="509">
        <v>7</v>
      </c>
      <c r="E513" s="336"/>
      <c r="F513" s="336"/>
      <c r="G513" s="336"/>
      <c r="H513" s="336"/>
      <c r="I513" s="336"/>
      <c r="J513" s="333"/>
      <c r="K513" s="330" t="s">
        <v>270</v>
      </c>
    </row>
    <row r="514" spans="2:11" ht="15.75">
      <c r="B514" s="331" t="s">
        <v>1283</v>
      </c>
      <c r="C514" s="507">
        <v>1</v>
      </c>
      <c r="D514" s="508" t="s">
        <v>1413</v>
      </c>
      <c r="E514" s="360"/>
      <c r="F514" s="336"/>
      <c r="G514" s="336"/>
      <c r="H514" s="336"/>
      <c r="I514" s="336"/>
      <c r="J514" s="333"/>
      <c r="K514" s="330" t="s">
        <v>270</v>
      </c>
    </row>
    <row r="515" spans="2:11" ht="15.75">
      <c r="B515" s="331" t="s">
        <v>271</v>
      </c>
      <c r="C515" s="507">
        <v>100</v>
      </c>
      <c r="D515" s="508" t="s">
        <v>1414</v>
      </c>
      <c r="E515" s="342"/>
      <c r="F515" s="336"/>
      <c r="G515" s="336"/>
      <c r="H515" s="336"/>
      <c r="I515" s="336"/>
      <c r="J515" s="333"/>
      <c r="K515" s="330" t="s">
        <v>270</v>
      </c>
    </row>
    <row r="516" spans="2:11" ht="15.75">
      <c r="B516" s="331" t="s">
        <v>272</v>
      </c>
      <c r="C516" s="507">
        <v>101</v>
      </c>
      <c r="D516" s="509"/>
      <c r="E516" s="360"/>
      <c r="F516" s="336"/>
      <c r="G516" s="336"/>
      <c r="H516" s="336"/>
      <c r="I516" s="336"/>
      <c r="J516" s="333"/>
      <c r="K516" s="330" t="s">
        <v>270</v>
      </c>
    </row>
    <row r="517" spans="2:11" ht="15.75">
      <c r="B517" s="361" t="s">
        <v>273</v>
      </c>
      <c r="C517" s="507" t="s">
        <v>274</v>
      </c>
      <c r="D517" s="509"/>
      <c r="E517" s="360"/>
      <c r="F517" s="336"/>
      <c r="G517" s="336"/>
      <c r="H517" s="336"/>
      <c r="I517" s="336"/>
      <c r="J517" s="333"/>
      <c r="K517" s="330" t="s">
        <v>270</v>
      </c>
    </row>
    <row r="518" spans="2:11" ht="15.75">
      <c r="B518" s="335" t="s">
        <v>275</v>
      </c>
      <c r="C518" s="507" t="s">
        <v>276</v>
      </c>
      <c r="D518" s="509"/>
      <c r="E518" s="360"/>
      <c r="F518" s="336"/>
      <c r="G518" s="336"/>
      <c r="H518" s="336"/>
      <c r="I518" s="336"/>
      <c r="J518" s="333"/>
      <c r="K518" s="330" t="s">
        <v>270</v>
      </c>
    </row>
    <row r="519" spans="2:11" ht="15.75">
      <c r="B519" s="335" t="s">
        <v>277</v>
      </c>
      <c r="C519" s="507" t="s">
        <v>278</v>
      </c>
      <c r="D519" s="509"/>
      <c r="E519" s="360"/>
      <c r="F519" s="336"/>
      <c r="G519" s="336"/>
      <c r="H519" s="336"/>
      <c r="I519" s="336"/>
      <c r="J519" s="333"/>
      <c r="K519" s="330" t="s">
        <v>270</v>
      </c>
    </row>
    <row r="520" spans="2:11" ht="15.75">
      <c r="B520" s="335" t="s">
        <v>279</v>
      </c>
      <c r="C520" s="507" t="s">
        <v>280</v>
      </c>
      <c r="D520" s="509"/>
      <c r="E520" s="360"/>
      <c r="F520" s="336"/>
      <c r="G520" s="336"/>
      <c r="H520" s="336"/>
      <c r="I520" s="336"/>
      <c r="J520" s="333"/>
      <c r="K520" s="330" t="s">
        <v>270</v>
      </c>
    </row>
    <row r="521" spans="2:11" ht="15.75">
      <c r="B521" s="331" t="s">
        <v>3</v>
      </c>
      <c r="C521" s="507">
        <v>500</v>
      </c>
      <c r="D521" s="509"/>
      <c r="E521" s="342"/>
      <c r="F521" s="336"/>
      <c r="G521" s="336"/>
      <c r="H521" s="336"/>
      <c r="I521" s="336"/>
      <c r="J521" s="333"/>
      <c r="K521" s="330" t="s">
        <v>270</v>
      </c>
    </row>
    <row r="522" spans="2:11" ht="15.75">
      <c r="B522" s="832" t="s">
        <v>281</v>
      </c>
      <c r="C522" s="507"/>
      <c r="D522" s="509"/>
      <c r="E522" s="825"/>
      <c r="F522" s="336"/>
      <c r="G522" s="336"/>
      <c r="H522" s="336"/>
      <c r="I522" s="336"/>
      <c r="J522" s="333"/>
      <c r="K522" s="330" t="s">
        <v>270</v>
      </c>
    </row>
    <row r="523" spans="2:11" ht="15.75">
      <c r="B523" s="832"/>
      <c r="C523" s="507">
        <v>501</v>
      </c>
      <c r="D523" s="509"/>
      <c r="E523" s="825"/>
      <c r="F523" s="336"/>
      <c r="G523" s="336"/>
      <c r="H523" s="336"/>
      <c r="I523" s="336"/>
      <c r="J523" s="333"/>
      <c r="K523" s="330" t="s">
        <v>270</v>
      </c>
    </row>
    <row r="524" spans="2:11" ht="15.75">
      <c r="B524" s="335" t="s">
        <v>282</v>
      </c>
      <c r="C524" s="507">
        <v>502</v>
      </c>
      <c r="D524" s="509"/>
      <c r="E524" s="360"/>
      <c r="F524" s="336"/>
      <c r="G524" s="336"/>
      <c r="H524" s="336"/>
      <c r="I524" s="336"/>
      <c r="J524" s="333"/>
      <c r="K524" s="330" t="s">
        <v>270</v>
      </c>
    </row>
    <row r="525" spans="2:11" ht="15.75">
      <c r="B525" s="335" t="s">
        <v>283</v>
      </c>
      <c r="C525" s="507">
        <v>503</v>
      </c>
      <c r="D525" s="509"/>
      <c r="E525" s="360"/>
      <c r="F525" s="336"/>
      <c r="G525" s="336"/>
      <c r="H525" s="336"/>
      <c r="I525" s="336"/>
      <c r="J525" s="333"/>
      <c r="K525" s="330" t="s">
        <v>270</v>
      </c>
    </row>
    <row r="526" spans="2:11" ht="15.75">
      <c r="B526" s="335" t="s">
        <v>284</v>
      </c>
      <c r="C526" s="507">
        <v>504</v>
      </c>
      <c r="D526" s="509"/>
      <c r="E526" s="360"/>
      <c r="F526" s="336"/>
      <c r="G526" s="336"/>
      <c r="H526" s="336"/>
      <c r="I526" s="336"/>
      <c r="J526" s="333"/>
      <c r="K526" s="330" t="s">
        <v>270</v>
      </c>
    </row>
    <row r="527" spans="2:11" ht="15.75">
      <c r="B527" s="335" t="s">
        <v>285</v>
      </c>
      <c r="C527" s="507">
        <v>505</v>
      </c>
      <c r="D527" s="509"/>
      <c r="E527" s="360"/>
      <c r="F527" s="336"/>
      <c r="G527" s="336"/>
      <c r="H527" s="336"/>
      <c r="I527" s="336"/>
      <c r="J527" s="333"/>
      <c r="K527" s="330" t="s">
        <v>270</v>
      </c>
    </row>
    <row r="528" spans="2:11" ht="15.75">
      <c r="B528" s="335" t="s">
        <v>286</v>
      </c>
      <c r="C528" s="507">
        <v>506</v>
      </c>
      <c r="D528" s="509"/>
      <c r="E528" s="342"/>
      <c r="F528" s="336"/>
      <c r="G528" s="336"/>
      <c r="H528" s="336"/>
      <c r="I528" s="336"/>
      <c r="J528" s="333"/>
      <c r="K528" s="330" t="s">
        <v>270</v>
      </c>
    </row>
    <row r="529" spans="2:11" ht="15.75">
      <c r="B529" s="335" t="s">
        <v>287</v>
      </c>
      <c r="C529" s="507">
        <v>507</v>
      </c>
      <c r="D529" s="509"/>
      <c r="E529" s="360"/>
      <c r="F529" s="336"/>
      <c r="G529" s="336"/>
      <c r="H529" s="336"/>
      <c r="I529" s="336"/>
      <c r="J529" s="333"/>
      <c r="K529" s="330" t="s">
        <v>270</v>
      </c>
    </row>
    <row r="530" spans="2:11" ht="15.75">
      <c r="B530" s="335" t="s">
        <v>288</v>
      </c>
      <c r="C530" s="507">
        <v>508</v>
      </c>
      <c r="D530" s="509"/>
      <c r="E530" s="360"/>
      <c r="F530" s="336"/>
      <c r="G530" s="336"/>
      <c r="H530" s="336"/>
      <c r="I530" s="336"/>
      <c r="J530" s="333"/>
      <c r="K530" s="330" t="s">
        <v>270</v>
      </c>
    </row>
    <row r="531" spans="2:11" ht="15.75">
      <c r="B531" s="338" t="s">
        <v>289</v>
      </c>
      <c r="C531" s="507">
        <v>510</v>
      </c>
      <c r="D531" s="509"/>
      <c r="E531" s="360"/>
      <c r="F531" s="336"/>
      <c r="G531" s="336"/>
      <c r="H531" s="336"/>
      <c r="I531" s="336"/>
      <c r="J531" s="333"/>
      <c r="K531" s="330" t="s">
        <v>270</v>
      </c>
    </row>
    <row r="532" spans="2:11" ht="15.75">
      <c r="B532" s="335" t="s">
        <v>282</v>
      </c>
      <c r="C532" s="507">
        <v>511</v>
      </c>
      <c r="D532" s="509"/>
      <c r="E532" s="342"/>
      <c r="F532" s="336"/>
      <c r="G532" s="336"/>
      <c r="H532" s="336"/>
      <c r="I532" s="336"/>
      <c r="J532" s="333"/>
      <c r="K532" s="330" t="s">
        <v>270</v>
      </c>
    </row>
    <row r="533" spans="2:11" ht="15.75">
      <c r="B533" s="335" t="s">
        <v>283</v>
      </c>
      <c r="C533" s="507">
        <v>512</v>
      </c>
      <c r="D533" s="509"/>
      <c r="E533" s="360"/>
      <c r="F533" s="336"/>
      <c r="G533" s="336"/>
      <c r="H533" s="336"/>
      <c r="I533" s="336"/>
      <c r="J533" s="333"/>
      <c r="K533" s="330" t="s">
        <v>270</v>
      </c>
    </row>
    <row r="534" spans="2:11" ht="15.75">
      <c r="B534" s="335" t="s">
        <v>284</v>
      </c>
      <c r="C534" s="507">
        <v>513</v>
      </c>
      <c r="D534" s="509"/>
      <c r="E534" s="360"/>
      <c r="F534" s="336"/>
      <c r="G534" s="336"/>
      <c r="H534" s="336"/>
      <c r="I534" s="336"/>
      <c r="J534" s="333"/>
      <c r="K534" s="330" t="s">
        <v>270</v>
      </c>
    </row>
    <row r="535" spans="2:11" ht="15.75">
      <c r="B535" s="335" t="s">
        <v>285</v>
      </c>
      <c r="C535" s="507">
        <v>514</v>
      </c>
      <c r="D535" s="509"/>
      <c r="E535" s="360"/>
      <c r="F535" s="336"/>
      <c r="G535" s="336"/>
      <c r="H535" s="336"/>
      <c r="I535" s="336"/>
      <c r="J535" s="333"/>
      <c r="K535" s="330" t="s">
        <v>270</v>
      </c>
    </row>
    <row r="536" spans="2:11" ht="15.75">
      <c r="B536" s="335" t="s">
        <v>286</v>
      </c>
      <c r="C536" s="507">
        <v>515</v>
      </c>
      <c r="D536" s="509"/>
      <c r="E536" s="342"/>
      <c r="F536" s="336"/>
      <c r="G536" s="336"/>
      <c r="H536" s="336"/>
      <c r="I536" s="336"/>
      <c r="J536" s="333"/>
      <c r="K536" s="330" t="s">
        <v>270</v>
      </c>
    </row>
    <row r="537" spans="2:11" ht="15.75">
      <c r="B537" s="335" t="s">
        <v>287</v>
      </c>
      <c r="C537" s="507">
        <v>516</v>
      </c>
      <c r="D537" s="509"/>
      <c r="E537" s="360"/>
      <c r="F537" s="336"/>
      <c r="G537" s="336"/>
      <c r="H537" s="336"/>
      <c r="I537" s="336"/>
      <c r="J537" s="333"/>
      <c r="K537" s="330" t="s">
        <v>270</v>
      </c>
    </row>
    <row r="538" spans="2:11" ht="15.75">
      <c r="B538" s="335" t="s">
        <v>288</v>
      </c>
      <c r="C538" s="507">
        <v>517</v>
      </c>
      <c r="D538" s="509"/>
      <c r="E538" s="342"/>
      <c r="F538" s="336"/>
      <c r="G538" s="336"/>
      <c r="H538" s="336"/>
      <c r="I538" s="336"/>
      <c r="J538" s="333"/>
      <c r="K538" s="330" t="s">
        <v>270</v>
      </c>
    </row>
    <row r="539" spans="2:11" ht="15.75">
      <c r="B539" s="338" t="s">
        <v>290</v>
      </c>
      <c r="C539" s="507">
        <v>520</v>
      </c>
      <c r="D539" s="509"/>
      <c r="E539" s="360"/>
      <c r="F539" s="336"/>
      <c r="G539" s="336"/>
      <c r="H539" s="336"/>
      <c r="I539" s="336"/>
      <c r="J539" s="333"/>
      <c r="K539" s="330" t="s">
        <v>270</v>
      </c>
    </row>
    <row r="540" spans="2:11" ht="15.75">
      <c r="B540" s="335" t="s">
        <v>282</v>
      </c>
      <c r="C540" s="507">
        <v>521</v>
      </c>
      <c r="D540" s="509"/>
      <c r="E540" s="342"/>
      <c r="F540" s="336"/>
      <c r="G540" s="336"/>
      <c r="H540" s="336"/>
      <c r="I540" s="336"/>
      <c r="J540" s="333"/>
      <c r="K540" s="330" t="s">
        <v>270</v>
      </c>
    </row>
    <row r="541" spans="2:11" ht="15.75">
      <c r="B541" s="335" t="s">
        <v>283</v>
      </c>
      <c r="C541" s="507">
        <v>522</v>
      </c>
      <c r="D541" s="509"/>
      <c r="E541" s="342"/>
      <c r="F541" s="336"/>
      <c r="G541" s="336"/>
      <c r="H541" s="336"/>
      <c r="I541" s="336"/>
      <c r="J541" s="333"/>
      <c r="K541" s="330" t="s">
        <v>270</v>
      </c>
    </row>
    <row r="542" spans="2:11" ht="15.75">
      <c r="B542" s="335" t="s">
        <v>284</v>
      </c>
      <c r="C542" s="507">
        <v>523</v>
      </c>
      <c r="D542" s="509"/>
      <c r="E542" s="360"/>
      <c r="F542" s="336"/>
      <c r="G542" s="336"/>
      <c r="H542" s="336"/>
      <c r="I542" s="336"/>
      <c r="J542" s="333"/>
      <c r="K542" s="330" t="s">
        <v>270</v>
      </c>
    </row>
    <row r="543" spans="2:11" ht="15.75">
      <c r="B543" s="335" t="s">
        <v>285</v>
      </c>
      <c r="C543" s="507">
        <v>524</v>
      </c>
      <c r="D543" s="509"/>
      <c r="E543" s="360"/>
      <c r="F543" s="336"/>
      <c r="G543" s="336"/>
      <c r="H543" s="336"/>
      <c r="I543" s="336"/>
      <c r="J543" s="333"/>
      <c r="K543" s="330" t="s">
        <v>270</v>
      </c>
    </row>
    <row r="544" spans="2:11" ht="15.75">
      <c r="B544" s="335" t="s">
        <v>286</v>
      </c>
      <c r="C544" s="507">
        <v>525</v>
      </c>
      <c r="D544" s="509"/>
      <c r="E544" s="360"/>
      <c r="F544" s="336"/>
      <c r="G544" s="336"/>
      <c r="H544" s="336"/>
      <c r="I544" s="336"/>
      <c r="J544" s="333"/>
      <c r="K544" s="330" t="s">
        <v>270</v>
      </c>
    </row>
    <row r="545" spans="2:11" ht="15.75">
      <c r="B545" s="335" t="s">
        <v>287</v>
      </c>
      <c r="C545" s="507">
        <v>526</v>
      </c>
      <c r="D545" s="509"/>
      <c r="E545" s="360"/>
      <c r="F545" s="336"/>
      <c r="G545" s="336"/>
      <c r="H545" s="336"/>
      <c r="I545" s="336"/>
      <c r="J545" s="333"/>
      <c r="K545" s="330" t="s">
        <v>270</v>
      </c>
    </row>
    <row r="546" spans="2:11" ht="15.75">
      <c r="B546" s="335" t="s">
        <v>288</v>
      </c>
      <c r="C546" s="507">
        <v>527</v>
      </c>
      <c r="D546" s="509"/>
      <c r="E546" s="360"/>
      <c r="F546" s="336"/>
      <c r="G546" s="336"/>
      <c r="H546" s="336"/>
      <c r="I546" s="336"/>
      <c r="J546" s="333"/>
      <c r="K546" s="330" t="s">
        <v>270</v>
      </c>
    </row>
    <row r="547" spans="2:11" ht="15.75">
      <c r="B547" s="338" t="s">
        <v>291</v>
      </c>
      <c r="C547" s="507" t="s">
        <v>292</v>
      </c>
      <c r="D547" s="509"/>
      <c r="E547" s="360"/>
      <c r="F547" s="336"/>
      <c r="G547" s="336"/>
      <c r="H547" s="336"/>
      <c r="I547" s="336"/>
      <c r="J547" s="333"/>
      <c r="K547" s="330" t="s">
        <v>270</v>
      </c>
    </row>
    <row r="548" spans="2:11" ht="15.75">
      <c r="B548" s="335" t="s">
        <v>282</v>
      </c>
      <c r="C548" s="507">
        <v>531</v>
      </c>
      <c r="D548" s="509"/>
      <c r="E548" s="342"/>
      <c r="F548" s="336"/>
      <c r="G548" s="336"/>
      <c r="H548" s="336"/>
      <c r="I548" s="336"/>
      <c r="J548" s="333"/>
      <c r="K548" s="330" t="s">
        <v>270</v>
      </c>
    </row>
    <row r="549" spans="2:11" ht="15.75">
      <c r="B549" s="335" t="s">
        <v>293</v>
      </c>
      <c r="C549" s="507">
        <v>532</v>
      </c>
      <c r="D549" s="509"/>
      <c r="E549" s="360"/>
      <c r="F549" s="336"/>
      <c r="G549" s="336"/>
      <c r="H549" s="336"/>
      <c r="I549" s="336"/>
      <c r="J549" s="333"/>
      <c r="K549" s="330" t="s">
        <v>270</v>
      </c>
    </row>
    <row r="550" spans="2:11" ht="15.75">
      <c r="B550" s="335" t="s">
        <v>284</v>
      </c>
      <c r="C550" s="507">
        <v>533</v>
      </c>
      <c r="D550" s="509"/>
      <c r="E550" s="360"/>
      <c r="F550" s="336"/>
      <c r="G550" s="336"/>
      <c r="H550" s="336"/>
      <c r="I550" s="336"/>
      <c r="J550" s="333"/>
      <c r="K550" s="330" t="s">
        <v>270</v>
      </c>
    </row>
    <row r="551" spans="2:11" ht="15.75">
      <c r="B551" s="335" t="s">
        <v>285</v>
      </c>
      <c r="C551" s="507">
        <v>534</v>
      </c>
      <c r="D551" s="509"/>
      <c r="E551" s="360"/>
      <c r="F551" s="336"/>
      <c r="G551" s="336"/>
      <c r="H551" s="336"/>
      <c r="I551" s="336"/>
      <c r="J551" s="333"/>
      <c r="K551" s="330" t="s">
        <v>270</v>
      </c>
    </row>
    <row r="552" spans="2:11" ht="15.75">
      <c r="B552" s="335" t="s">
        <v>286</v>
      </c>
      <c r="C552" s="507">
        <v>535</v>
      </c>
      <c r="D552" s="509"/>
      <c r="E552" s="342"/>
      <c r="F552" s="336"/>
      <c r="G552" s="336"/>
      <c r="H552" s="336"/>
      <c r="I552" s="336"/>
      <c r="J552" s="333"/>
      <c r="K552" s="330" t="s">
        <v>270</v>
      </c>
    </row>
    <row r="553" spans="2:11" ht="15.75">
      <c r="B553" s="335" t="s">
        <v>287</v>
      </c>
      <c r="C553" s="507">
        <v>536</v>
      </c>
      <c r="D553" s="509"/>
      <c r="E553" s="360"/>
      <c r="F553" s="336"/>
      <c r="G553" s="336"/>
      <c r="H553" s="336"/>
      <c r="I553" s="336"/>
      <c r="J553" s="333"/>
      <c r="K553" s="330" t="s">
        <v>270</v>
      </c>
    </row>
    <row r="554" spans="2:11" ht="15.75">
      <c r="B554" s="335" t="s">
        <v>288</v>
      </c>
      <c r="C554" s="507">
        <v>537</v>
      </c>
      <c r="D554" s="509"/>
      <c r="E554" s="360"/>
      <c r="F554" s="336"/>
      <c r="G554" s="336"/>
      <c r="H554" s="336"/>
      <c r="I554" s="336"/>
      <c r="J554" s="333"/>
      <c r="K554" s="330" t="s">
        <v>270</v>
      </c>
    </row>
    <row r="555" spans="2:11" ht="15.75">
      <c r="B555" s="338" t="s">
        <v>294</v>
      </c>
      <c r="C555" s="507">
        <v>800</v>
      </c>
      <c r="D555" s="509"/>
      <c r="E555" s="360"/>
      <c r="F555" s="336"/>
      <c r="G555" s="336"/>
      <c r="H555" s="336"/>
      <c r="I555" s="336"/>
      <c r="J555" s="333"/>
      <c r="K555" s="330" t="s">
        <v>270</v>
      </c>
    </row>
    <row r="556" spans="2:11" ht="15.75">
      <c r="B556" s="335" t="s">
        <v>295</v>
      </c>
      <c r="C556" s="507">
        <v>802</v>
      </c>
      <c r="D556" s="509"/>
      <c r="E556" s="360"/>
      <c r="F556" s="336"/>
      <c r="G556" s="336"/>
      <c r="H556" s="336"/>
      <c r="I556" s="336"/>
      <c r="J556" s="333"/>
      <c r="K556" s="330" t="s">
        <v>270</v>
      </c>
    </row>
    <row r="557" spans="2:11" ht="24">
      <c r="B557" s="335" t="s">
        <v>296</v>
      </c>
      <c r="C557" s="507">
        <v>803</v>
      </c>
      <c r="D557" s="509"/>
      <c r="E557" s="360"/>
      <c r="F557" s="336"/>
      <c r="G557" s="336"/>
      <c r="H557" s="336"/>
      <c r="I557" s="336"/>
      <c r="J557" s="333"/>
      <c r="K557" s="330" t="s">
        <v>270</v>
      </c>
    </row>
    <row r="558" spans="2:11" ht="15.75">
      <c r="B558" s="335" t="s">
        <v>297</v>
      </c>
      <c r="C558" s="507">
        <v>804</v>
      </c>
      <c r="D558" s="509"/>
      <c r="E558" s="360"/>
      <c r="F558" s="336"/>
      <c r="G558" s="336"/>
      <c r="H558" s="336"/>
      <c r="I558" s="336"/>
      <c r="J558" s="333"/>
      <c r="K558" s="330" t="s">
        <v>270</v>
      </c>
    </row>
    <row r="559" spans="2:11" ht="15.75">
      <c r="B559" s="335" t="s">
        <v>298</v>
      </c>
      <c r="C559" s="507">
        <v>805</v>
      </c>
      <c r="D559" s="509"/>
      <c r="E559" s="360"/>
      <c r="F559" s="336"/>
      <c r="G559" s="336"/>
      <c r="H559" s="336"/>
      <c r="I559" s="336"/>
      <c r="J559" s="333"/>
      <c r="K559" s="330" t="s">
        <v>270</v>
      </c>
    </row>
    <row r="560" spans="2:11" ht="15.75">
      <c r="B560" s="335" t="s">
        <v>299</v>
      </c>
      <c r="C560" s="507">
        <v>806</v>
      </c>
      <c r="D560" s="509"/>
      <c r="E560" s="360"/>
      <c r="F560" s="336"/>
      <c r="G560" s="336"/>
      <c r="H560" s="336"/>
      <c r="I560" s="336"/>
      <c r="J560" s="333"/>
      <c r="K560" s="330" t="s">
        <v>270</v>
      </c>
    </row>
    <row r="561" spans="2:11" ht="15.75">
      <c r="B561" s="335" t="s">
        <v>300</v>
      </c>
      <c r="C561" s="507"/>
      <c r="D561" s="509"/>
      <c r="E561" s="825"/>
      <c r="F561" s="336"/>
      <c r="G561" s="336"/>
      <c r="H561" s="336"/>
      <c r="I561" s="336"/>
      <c r="J561" s="333"/>
      <c r="K561" s="330" t="s">
        <v>270</v>
      </c>
    </row>
    <row r="562" spans="2:11" ht="15.75">
      <c r="B562" s="335" t="s">
        <v>301</v>
      </c>
      <c r="C562" s="507">
        <v>807</v>
      </c>
      <c r="D562" s="509"/>
      <c r="E562" s="825"/>
      <c r="F562" s="336"/>
      <c r="G562" s="336"/>
      <c r="H562" s="336"/>
      <c r="I562" s="336"/>
      <c r="J562" s="333"/>
      <c r="K562" s="330" t="s">
        <v>270</v>
      </c>
    </row>
    <row r="563" spans="2:11" ht="15.75">
      <c r="B563" s="335" t="s">
        <v>302</v>
      </c>
      <c r="C563" s="507">
        <v>808</v>
      </c>
      <c r="D563" s="509"/>
      <c r="E563" s="360"/>
      <c r="F563" s="336"/>
      <c r="G563" s="336"/>
      <c r="H563" s="336"/>
      <c r="I563" s="336"/>
      <c r="J563" s="333"/>
      <c r="K563" s="330" t="s">
        <v>270</v>
      </c>
    </row>
    <row r="564" spans="2:11" ht="15.75">
      <c r="B564" s="335" t="s">
        <v>303</v>
      </c>
      <c r="C564" s="507">
        <v>809</v>
      </c>
      <c r="D564" s="509"/>
      <c r="E564" s="360"/>
      <c r="F564" s="336"/>
      <c r="G564" s="336"/>
      <c r="H564" s="336"/>
      <c r="I564" s="336"/>
      <c r="J564" s="333"/>
      <c r="K564" s="330" t="s">
        <v>270</v>
      </c>
    </row>
    <row r="565" spans="2:11" ht="15.75">
      <c r="B565" s="335" t="s">
        <v>304</v>
      </c>
      <c r="C565" s="507">
        <v>810</v>
      </c>
      <c r="D565" s="509"/>
      <c r="E565" s="360"/>
      <c r="F565" s="336"/>
      <c r="G565" s="336"/>
      <c r="H565" s="336"/>
      <c r="I565" s="336"/>
      <c r="J565" s="333"/>
      <c r="K565" s="330" t="s">
        <v>270</v>
      </c>
    </row>
    <row r="566" spans="2:11" ht="36">
      <c r="B566" s="340" t="s">
        <v>305</v>
      </c>
      <c r="C566" s="507">
        <v>811</v>
      </c>
      <c r="D566" s="509"/>
      <c r="E566" s="360"/>
      <c r="F566" s="336"/>
      <c r="G566" s="336"/>
      <c r="H566" s="336"/>
      <c r="I566" s="336"/>
      <c r="J566" s="333"/>
      <c r="K566" s="330" t="s">
        <v>270</v>
      </c>
    </row>
    <row r="567" spans="2:11" ht="52.5">
      <c r="B567" s="337" t="s">
        <v>306</v>
      </c>
      <c r="C567" s="507"/>
      <c r="D567" s="509">
        <v>8</v>
      </c>
      <c r="E567" s="336"/>
      <c r="F567" s="336"/>
      <c r="G567" s="336"/>
      <c r="H567" s="336"/>
      <c r="I567" s="336"/>
      <c r="J567" s="333"/>
      <c r="K567" s="330" t="s">
        <v>307</v>
      </c>
    </row>
    <row r="568" spans="2:11" ht="15.75">
      <c r="B568" s="331" t="s">
        <v>308</v>
      </c>
      <c r="C568" s="507">
        <v>1</v>
      </c>
      <c r="D568" s="508" t="s">
        <v>149</v>
      </c>
      <c r="E568" s="336"/>
      <c r="F568" s="336"/>
      <c r="G568" s="336"/>
      <c r="H568" s="336"/>
      <c r="I568" s="336"/>
      <c r="J568" s="333"/>
      <c r="K568" s="330" t="s">
        <v>307</v>
      </c>
    </row>
    <row r="569" spans="2:11" ht="15.75">
      <c r="B569" s="331" t="s">
        <v>309</v>
      </c>
      <c r="C569" s="507">
        <v>100</v>
      </c>
      <c r="D569" s="508" t="s">
        <v>157</v>
      </c>
      <c r="E569" s="336"/>
      <c r="F569" s="336"/>
      <c r="G569" s="336"/>
      <c r="H569" s="336"/>
      <c r="I569" s="336"/>
      <c r="J569" s="333"/>
      <c r="K569" s="330" t="s">
        <v>307</v>
      </c>
    </row>
    <row r="570" spans="2:11" ht="15.75">
      <c r="B570" s="362" t="s">
        <v>310</v>
      </c>
      <c r="C570" s="507"/>
      <c r="D570" s="509"/>
      <c r="E570" s="336"/>
      <c r="F570" s="336"/>
      <c r="G570" s="336"/>
      <c r="H570" s="336"/>
      <c r="I570" s="336"/>
      <c r="J570" s="333"/>
      <c r="K570" s="330" t="s">
        <v>307</v>
      </c>
    </row>
    <row r="571" spans="2:11" ht="15.75">
      <c r="B571" s="363" t="s">
        <v>311</v>
      </c>
      <c r="C571" s="507">
        <v>200</v>
      </c>
      <c r="D571" s="509"/>
      <c r="E571" s="336"/>
      <c r="F571" s="336"/>
      <c r="G571" s="336"/>
      <c r="H571" s="336"/>
      <c r="I571" s="336"/>
      <c r="J571" s="333"/>
      <c r="K571" s="330" t="s">
        <v>307</v>
      </c>
    </row>
    <row r="572" spans="2:11" ht="15.75">
      <c r="B572" s="363" t="s">
        <v>312</v>
      </c>
      <c r="C572" s="507">
        <v>201</v>
      </c>
      <c r="D572" s="509"/>
      <c r="E572" s="336"/>
      <c r="F572" s="336"/>
      <c r="G572" s="336"/>
      <c r="H572" s="336"/>
      <c r="I572" s="336"/>
      <c r="J572" s="333"/>
      <c r="K572" s="330" t="s">
        <v>307</v>
      </c>
    </row>
    <row r="573" spans="2:11" ht="15.75">
      <c r="B573" s="363" t="s">
        <v>313</v>
      </c>
      <c r="C573" s="507">
        <v>202</v>
      </c>
      <c r="D573" s="509"/>
      <c r="E573" s="336"/>
      <c r="F573" s="336"/>
      <c r="G573" s="336"/>
      <c r="H573" s="336"/>
      <c r="I573" s="336"/>
      <c r="J573" s="333"/>
      <c r="K573" s="330" t="s">
        <v>307</v>
      </c>
    </row>
    <row r="574" spans="2:11" ht="15.75">
      <c r="B574" s="363" t="s">
        <v>314</v>
      </c>
      <c r="C574" s="507">
        <v>205</v>
      </c>
      <c r="D574" s="509"/>
      <c r="E574" s="336"/>
      <c r="F574" s="336"/>
      <c r="G574" s="336"/>
      <c r="H574" s="336"/>
      <c r="I574" s="336"/>
      <c r="J574" s="333"/>
      <c r="K574" s="330" t="s">
        <v>307</v>
      </c>
    </row>
    <row r="575" spans="2:11" ht="15.75">
      <c r="B575" s="331" t="s">
        <v>4</v>
      </c>
      <c r="C575" s="507">
        <v>500</v>
      </c>
      <c r="D575" s="509"/>
      <c r="E575" s="336"/>
      <c r="F575" s="336"/>
      <c r="G575" s="336"/>
      <c r="H575" s="336"/>
      <c r="I575" s="336"/>
      <c r="J575" s="333"/>
      <c r="K575" s="330" t="s">
        <v>307</v>
      </c>
    </row>
    <row r="576" spans="2:11" ht="15.75">
      <c r="B576" s="331" t="s">
        <v>315</v>
      </c>
      <c r="C576" s="507">
        <v>514</v>
      </c>
      <c r="D576" s="509"/>
      <c r="E576" s="336"/>
      <c r="F576" s="336"/>
      <c r="G576" s="336"/>
      <c r="H576" s="336"/>
      <c r="I576" s="336"/>
      <c r="J576" s="333"/>
      <c r="K576" s="330" t="s">
        <v>307</v>
      </c>
    </row>
    <row r="577" spans="2:11" ht="15.75">
      <c r="B577" s="340" t="s">
        <v>316</v>
      </c>
      <c r="C577" s="507"/>
      <c r="D577" s="509"/>
      <c r="E577" s="336"/>
      <c r="F577" s="336"/>
      <c r="G577" s="336"/>
      <c r="H577" s="336"/>
      <c r="I577" s="336"/>
      <c r="J577" s="333"/>
      <c r="K577" s="330" t="s">
        <v>307</v>
      </c>
    </row>
    <row r="578" spans="2:11" ht="15.75">
      <c r="B578" s="340" t="s">
        <v>1290</v>
      </c>
      <c r="C578" s="507">
        <v>515</v>
      </c>
      <c r="D578" s="509"/>
      <c r="E578" s="336"/>
      <c r="F578" s="336"/>
      <c r="G578" s="336"/>
      <c r="H578" s="336"/>
      <c r="I578" s="336"/>
      <c r="J578" s="333"/>
      <c r="K578" s="330" t="s">
        <v>307</v>
      </c>
    </row>
    <row r="579" spans="2:11" ht="15.75">
      <c r="B579" s="340" t="s">
        <v>1291</v>
      </c>
      <c r="C579" s="507">
        <v>516</v>
      </c>
      <c r="D579" s="509"/>
      <c r="E579" s="336"/>
      <c r="F579" s="336"/>
      <c r="G579" s="336"/>
      <c r="H579" s="336"/>
      <c r="I579" s="336"/>
      <c r="J579" s="333"/>
      <c r="K579" s="330" t="s">
        <v>307</v>
      </c>
    </row>
    <row r="580" spans="2:11" ht="15.75">
      <c r="B580" s="340" t="s">
        <v>1037</v>
      </c>
      <c r="C580" s="507">
        <v>517</v>
      </c>
      <c r="D580" s="509"/>
      <c r="E580" s="336"/>
      <c r="F580" s="336"/>
      <c r="G580" s="336"/>
      <c r="H580" s="336"/>
      <c r="I580" s="336"/>
      <c r="J580" s="333"/>
      <c r="K580" s="330" t="s">
        <v>307</v>
      </c>
    </row>
    <row r="581" spans="2:11" ht="15.75">
      <c r="B581" s="340" t="s">
        <v>1038</v>
      </c>
      <c r="C581" s="507">
        <v>518</v>
      </c>
      <c r="D581" s="509"/>
      <c r="E581" s="336"/>
      <c r="F581" s="336"/>
      <c r="G581" s="336"/>
      <c r="H581" s="336"/>
      <c r="I581" s="336"/>
      <c r="J581" s="333"/>
      <c r="K581" s="330" t="s">
        <v>307</v>
      </c>
    </row>
    <row r="582" spans="2:11" ht="15.75">
      <c r="B582" s="340" t="s">
        <v>1292</v>
      </c>
      <c r="C582" s="507">
        <v>519</v>
      </c>
      <c r="D582" s="509"/>
      <c r="E582" s="336"/>
      <c r="F582" s="336"/>
      <c r="G582" s="336"/>
      <c r="H582" s="336"/>
      <c r="I582" s="336"/>
      <c r="J582" s="333"/>
      <c r="K582" s="330" t="s">
        <v>307</v>
      </c>
    </row>
    <row r="583" spans="2:11" ht="15.75">
      <c r="B583" s="331" t="s">
        <v>317</v>
      </c>
      <c r="C583" s="507">
        <v>520</v>
      </c>
      <c r="D583" s="509"/>
      <c r="E583" s="336"/>
      <c r="F583" s="336"/>
      <c r="G583" s="336"/>
      <c r="H583" s="336"/>
      <c r="I583" s="336"/>
      <c r="J583" s="333"/>
      <c r="K583" s="330" t="s">
        <v>307</v>
      </c>
    </row>
    <row r="584" spans="2:11" ht="15.75">
      <c r="B584" s="363" t="s">
        <v>1290</v>
      </c>
      <c r="C584" s="507">
        <v>521</v>
      </c>
      <c r="D584" s="509"/>
      <c r="E584" s="336"/>
      <c r="F584" s="336"/>
      <c r="G584" s="336"/>
      <c r="H584" s="336"/>
      <c r="I584" s="336"/>
      <c r="J584" s="333"/>
      <c r="K584" s="330" t="s">
        <v>307</v>
      </c>
    </row>
    <row r="585" spans="2:11" ht="15.75">
      <c r="B585" s="331" t="s">
        <v>318</v>
      </c>
      <c r="C585" s="507">
        <v>525</v>
      </c>
      <c r="D585" s="509"/>
      <c r="E585" s="336"/>
      <c r="F585" s="336"/>
      <c r="G585" s="336"/>
      <c r="H585" s="336"/>
      <c r="I585" s="336"/>
      <c r="J585" s="333"/>
      <c r="K585" s="330" t="s">
        <v>307</v>
      </c>
    </row>
    <row r="586" spans="2:11" ht="15.75">
      <c r="B586" s="340" t="s">
        <v>1290</v>
      </c>
      <c r="C586" s="507">
        <v>526</v>
      </c>
      <c r="D586" s="509"/>
      <c r="E586" s="336"/>
      <c r="F586" s="336"/>
      <c r="G586" s="336"/>
      <c r="H586" s="336"/>
      <c r="I586" s="336"/>
      <c r="J586" s="333"/>
      <c r="K586" s="330" t="s">
        <v>307</v>
      </c>
    </row>
    <row r="587" spans="2:11" ht="15.75">
      <c r="B587" s="340" t="s">
        <v>1291</v>
      </c>
      <c r="C587" s="507">
        <v>527</v>
      </c>
      <c r="D587" s="509"/>
      <c r="E587" s="336"/>
      <c r="F587" s="336"/>
      <c r="G587" s="336"/>
      <c r="H587" s="336"/>
      <c r="I587" s="336"/>
      <c r="J587" s="333"/>
      <c r="K587" s="330" t="s">
        <v>307</v>
      </c>
    </row>
    <row r="588" spans="2:11" ht="15.75">
      <c r="B588" s="340" t="s">
        <v>1037</v>
      </c>
      <c r="C588" s="507">
        <v>528</v>
      </c>
      <c r="D588" s="509"/>
      <c r="E588" s="336"/>
      <c r="F588" s="336"/>
      <c r="G588" s="336"/>
      <c r="H588" s="336"/>
      <c r="I588" s="336"/>
      <c r="J588" s="333"/>
      <c r="K588" s="330" t="s">
        <v>307</v>
      </c>
    </row>
    <row r="589" spans="2:11" ht="15.75">
      <c r="B589" s="340" t="s">
        <v>1038</v>
      </c>
      <c r="C589" s="507">
        <v>529</v>
      </c>
      <c r="D589" s="509"/>
      <c r="E589" s="336"/>
      <c r="F589" s="336"/>
      <c r="G589" s="336"/>
      <c r="H589" s="336"/>
      <c r="I589" s="336"/>
      <c r="J589" s="333"/>
      <c r="K589" s="330" t="s">
        <v>307</v>
      </c>
    </row>
    <row r="590" spans="2:11" ht="15.75">
      <c r="B590" s="340" t="s">
        <v>1292</v>
      </c>
      <c r="C590" s="507">
        <v>530</v>
      </c>
      <c r="D590" s="509"/>
      <c r="E590" s="336"/>
      <c r="F590" s="336"/>
      <c r="G590" s="336"/>
      <c r="H590" s="336"/>
      <c r="I590" s="336"/>
      <c r="J590" s="333"/>
      <c r="K590" s="330" t="s">
        <v>307</v>
      </c>
    </row>
    <row r="591" spans="2:11" ht="25.5">
      <c r="B591" s="331" t="s">
        <v>319</v>
      </c>
      <c r="C591" s="507">
        <v>535</v>
      </c>
      <c r="D591" s="509"/>
      <c r="E591" s="336"/>
      <c r="F591" s="336"/>
      <c r="G591" s="336"/>
      <c r="H591" s="336"/>
      <c r="I591" s="336"/>
      <c r="J591" s="333"/>
      <c r="K591" s="330" t="s">
        <v>307</v>
      </c>
    </row>
    <row r="592" spans="2:11" ht="15.75">
      <c r="B592" s="340" t="s">
        <v>320</v>
      </c>
      <c r="C592" s="507">
        <v>536</v>
      </c>
      <c r="D592" s="509"/>
      <c r="E592" s="336"/>
      <c r="F592" s="336"/>
      <c r="G592" s="336"/>
      <c r="H592" s="336"/>
      <c r="I592" s="336"/>
      <c r="J592" s="333"/>
      <c r="K592" s="330" t="s">
        <v>307</v>
      </c>
    </row>
    <row r="593" spans="2:11" ht="15.75">
      <c r="B593" s="340" t="s">
        <v>1291</v>
      </c>
      <c r="C593" s="507">
        <v>537</v>
      </c>
      <c r="D593" s="509"/>
      <c r="E593" s="336"/>
      <c r="F593" s="336"/>
      <c r="G593" s="336"/>
      <c r="H593" s="336"/>
      <c r="I593" s="336"/>
      <c r="J593" s="333"/>
      <c r="K593" s="330" t="s">
        <v>307</v>
      </c>
    </row>
    <row r="594" spans="2:11" ht="15.75">
      <c r="B594" s="340" t="s">
        <v>1037</v>
      </c>
      <c r="C594" s="507">
        <v>538</v>
      </c>
      <c r="D594" s="509"/>
      <c r="E594" s="336"/>
      <c r="F594" s="336"/>
      <c r="G594" s="336"/>
      <c r="H594" s="336"/>
      <c r="I594" s="336"/>
      <c r="J594" s="333"/>
      <c r="K594" s="330" t="s">
        <v>307</v>
      </c>
    </row>
    <row r="595" spans="2:11" ht="15.75">
      <c r="B595" s="340" t="s">
        <v>1038</v>
      </c>
      <c r="C595" s="507">
        <v>539</v>
      </c>
      <c r="D595" s="509"/>
      <c r="E595" s="336"/>
      <c r="F595" s="336"/>
      <c r="G595" s="336"/>
      <c r="H595" s="336"/>
      <c r="I595" s="336"/>
      <c r="J595" s="333"/>
      <c r="K595" s="330" t="s">
        <v>307</v>
      </c>
    </row>
    <row r="596" spans="2:11" ht="15.75">
      <c r="B596" s="335" t="s">
        <v>1292</v>
      </c>
      <c r="C596" s="507">
        <v>540</v>
      </c>
      <c r="D596" s="509"/>
      <c r="E596" s="336"/>
      <c r="F596" s="336"/>
      <c r="G596" s="336"/>
      <c r="H596" s="336"/>
      <c r="I596" s="336"/>
      <c r="J596" s="333"/>
      <c r="K596" s="330" t="s">
        <v>307</v>
      </c>
    </row>
    <row r="597" spans="2:11" ht="52.5">
      <c r="B597" s="337" t="s">
        <v>321</v>
      </c>
      <c r="C597" s="507"/>
      <c r="D597" s="509">
        <v>9</v>
      </c>
      <c r="E597" s="336"/>
      <c r="F597" s="336"/>
      <c r="G597" s="336"/>
      <c r="H597" s="336"/>
      <c r="I597" s="336"/>
      <c r="J597" s="333"/>
      <c r="K597" s="330" t="s">
        <v>322</v>
      </c>
    </row>
    <row r="598" spans="2:11" ht="15.75">
      <c r="B598" s="338" t="s">
        <v>308</v>
      </c>
      <c r="C598" s="507">
        <v>1</v>
      </c>
      <c r="D598" s="508" t="s">
        <v>1140</v>
      </c>
      <c r="E598" s="360"/>
      <c r="F598" s="336"/>
      <c r="G598" s="336"/>
      <c r="H598" s="336"/>
      <c r="I598" s="336"/>
      <c r="J598" s="333"/>
      <c r="K598" s="330" t="s">
        <v>322</v>
      </c>
    </row>
    <row r="599" spans="2:11" ht="15.75">
      <c r="B599" s="338" t="s">
        <v>323</v>
      </c>
      <c r="C599" s="507">
        <v>100</v>
      </c>
      <c r="D599" s="508" t="s">
        <v>1145</v>
      </c>
      <c r="E599" s="360"/>
      <c r="F599" s="336"/>
      <c r="G599" s="336"/>
      <c r="H599" s="336"/>
      <c r="I599" s="336"/>
      <c r="J599" s="333"/>
      <c r="K599" s="330" t="s">
        <v>322</v>
      </c>
    </row>
    <row r="600" spans="2:11" ht="15.75">
      <c r="B600" s="335" t="s">
        <v>324</v>
      </c>
      <c r="C600" s="507">
        <v>210</v>
      </c>
      <c r="D600" s="509"/>
      <c r="E600" s="360"/>
      <c r="F600" s="336"/>
      <c r="G600" s="336"/>
      <c r="H600" s="336"/>
      <c r="I600" s="336"/>
      <c r="J600" s="333"/>
      <c r="K600" s="330" t="s">
        <v>322</v>
      </c>
    </row>
    <row r="601" spans="2:11" ht="15.75">
      <c r="B601" s="335" t="s">
        <v>325</v>
      </c>
      <c r="C601" s="507">
        <v>211</v>
      </c>
      <c r="D601" s="509"/>
      <c r="E601" s="360"/>
      <c r="F601" s="336"/>
      <c r="G601" s="336"/>
      <c r="H601" s="336"/>
      <c r="I601" s="336"/>
      <c r="J601" s="333"/>
      <c r="K601" s="330" t="s">
        <v>322</v>
      </c>
    </row>
    <row r="602" spans="2:11" ht="15.75">
      <c r="B602" s="335" t="s">
        <v>326</v>
      </c>
      <c r="C602" s="507">
        <v>212</v>
      </c>
      <c r="D602" s="509"/>
      <c r="E602" s="342"/>
      <c r="F602" s="336"/>
      <c r="G602" s="336"/>
      <c r="H602" s="336"/>
      <c r="I602" s="336"/>
      <c r="J602" s="333"/>
      <c r="K602" s="330" t="s">
        <v>322</v>
      </c>
    </row>
    <row r="603" spans="2:11" ht="15.75">
      <c r="B603" s="335" t="s">
        <v>327</v>
      </c>
      <c r="C603" s="507">
        <v>213</v>
      </c>
      <c r="D603" s="509"/>
      <c r="E603" s="342"/>
      <c r="F603" s="336"/>
      <c r="G603" s="336"/>
      <c r="H603" s="336"/>
      <c r="I603" s="336"/>
      <c r="J603" s="333"/>
      <c r="K603" s="330" t="s">
        <v>322</v>
      </c>
    </row>
    <row r="604" spans="2:11" ht="15.75">
      <c r="B604" s="335" t="s">
        <v>328</v>
      </c>
      <c r="C604" s="507">
        <v>214</v>
      </c>
      <c r="D604" s="509"/>
      <c r="E604" s="342"/>
      <c r="F604" s="336"/>
      <c r="G604" s="336"/>
      <c r="H604" s="336"/>
      <c r="I604" s="336"/>
      <c r="J604" s="333"/>
      <c r="K604" s="330" t="s">
        <v>322</v>
      </c>
    </row>
    <row r="605" spans="2:11" ht="15.75">
      <c r="B605" s="335" t="s">
        <v>329</v>
      </c>
      <c r="C605" s="507">
        <v>215</v>
      </c>
      <c r="D605" s="509"/>
      <c r="E605" s="342"/>
      <c r="F605" s="336"/>
      <c r="G605" s="336"/>
      <c r="H605" s="336"/>
      <c r="I605" s="336"/>
      <c r="J605" s="333"/>
      <c r="K605" s="330" t="s">
        <v>322</v>
      </c>
    </row>
    <row r="606" spans="2:11" ht="15.75">
      <c r="B606" s="335" t="s">
        <v>330</v>
      </c>
      <c r="C606" s="507">
        <v>216</v>
      </c>
      <c r="D606" s="509"/>
      <c r="E606" s="342"/>
      <c r="F606" s="336"/>
      <c r="G606" s="336"/>
      <c r="H606" s="336"/>
      <c r="I606" s="336"/>
      <c r="J606" s="333"/>
      <c r="K606" s="330" t="s">
        <v>322</v>
      </c>
    </row>
    <row r="607" spans="2:11" ht="15.75">
      <c r="B607" s="338" t="s">
        <v>331</v>
      </c>
      <c r="C607" s="507">
        <v>220</v>
      </c>
      <c r="D607" s="509"/>
      <c r="E607" s="360"/>
      <c r="F607" s="336"/>
      <c r="G607" s="336"/>
      <c r="H607" s="336"/>
      <c r="I607" s="336"/>
      <c r="J607" s="333"/>
      <c r="K607" s="330" t="s">
        <v>322</v>
      </c>
    </row>
    <row r="608" spans="2:11" ht="15.75">
      <c r="B608" s="335" t="s">
        <v>324</v>
      </c>
      <c r="C608" s="507">
        <v>221</v>
      </c>
      <c r="D608" s="509"/>
      <c r="E608" s="360"/>
      <c r="F608" s="336"/>
      <c r="G608" s="336"/>
      <c r="H608" s="336"/>
      <c r="I608" s="336"/>
      <c r="J608" s="333"/>
      <c r="K608" s="330" t="s">
        <v>322</v>
      </c>
    </row>
    <row r="609" spans="2:11" ht="15.75">
      <c r="B609" s="335" t="s">
        <v>325</v>
      </c>
      <c r="C609" s="507">
        <v>222</v>
      </c>
      <c r="D609" s="509"/>
      <c r="E609" s="360"/>
      <c r="F609" s="336"/>
      <c r="G609" s="336"/>
      <c r="H609" s="336"/>
      <c r="I609" s="336"/>
      <c r="J609" s="333"/>
      <c r="K609" s="330" t="s">
        <v>322</v>
      </c>
    </row>
    <row r="610" spans="2:11" ht="15.75">
      <c r="B610" s="335" t="s">
        <v>326</v>
      </c>
      <c r="C610" s="507">
        <v>223</v>
      </c>
      <c r="D610" s="509"/>
      <c r="E610" s="360"/>
      <c r="F610" s="336"/>
      <c r="G610" s="336"/>
      <c r="H610" s="336"/>
      <c r="I610" s="336"/>
      <c r="J610" s="333"/>
      <c r="K610" s="330" t="s">
        <v>322</v>
      </c>
    </row>
    <row r="611" spans="2:11" ht="15.75">
      <c r="B611" s="335" t="s">
        <v>327</v>
      </c>
      <c r="C611" s="507">
        <v>224</v>
      </c>
      <c r="D611" s="509"/>
      <c r="E611" s="360"/>
      <c r="F611" s="336"/>
      <c r="G611" s="336"/>
      <c r="H611" s="336"/>
      <c r="I611" s="336"/>
      <c r="J611" s="333"/>
      <c r="K611" s="330" t="s">
        <v>322</v>
      </c>
    </row>
    <row r="612" spans="2:11" ht="15.75">
      <c r="B612" s="335" t="s">
        <v>328</v>
      </c>
      <c r="C612" s="507">
        <v>225</v>
      </c>
      <c r="D612" s="509"/>
      <c r="E612" s="342"/>
      <c r="F612" s="336"/>
      <c r="G612" s="336"/>
      <c r="H612" s="336"/>
      <c r="I612" s="336"/>
      <c r="J612" s="333"/>
      <c r="K612" s="330" t="s">
        <v>322</v>
      </c>
    </row>
    <row r="613" spans="2:11" ht="15.75">
      <c r="B613" s="335" t="s">
        <v>329</v>
      </c>
      <c r="C613" s="507">
        <v>226</v>
      </c>
      <c r="D613" s="509"/>
      <c r="E613" s="342"/>
      <c r="F613" s="336"/>
      <c r="G613" s="336"/>
      <c r="H613" s="336"/>
      <c r="I613" s="336"/>
      <c r="J613" s="333"/>
      <c r="K613" s="330" t="s">
        <v>322</v>
      </c>
    </row>
    <row r="614" spans="2:11" ht="15.75">
      <c r="B614" s="335" t="s">
        <v>330</v>
      </c>
      <c r="C614" s="507">
        <v>227</v>
      </c>
      <c r="D614" s="509"/>
      <c r="E614" s="342"/>
      <c r="F614" s="336"/>
      <c r="G614" s="336"/>
      <c r="H614" s="336"/>
      <c r="I614" s="336"/>
      <c r="J614" s="333"/>
      <c r="K614" s="330" t="s">
        <v>322</v>
      </c>
    </row>
    <row r="615" spans="2:11" ht="15.75">
      <c r="B615" s="338" t="s">
        <v>332</v>
      </c>
      <c r="C615" s="507">
        <v>230</v>
      </c>
      <c r="D615" s="509"/>
      <c r="E615" s="342"/>
      <c r="F615" s="336"/>
      <c r="G615" s="336"/>
      <c r="H615" s="336"/>
      <c r="I615" s="336"/>
      <c r="J615" s="333"/>
      <c r="K615" s="330" t="s">
        <v>322</v>
      </c>
    </row>
    <row r="616" spans="2:11" ht="15.75">
      <c r="B616" s="335" t="s">
        <v>324</v>
      </c>
      <c r="C616" s="507">
        <v>231</v>
      </c>
      <c r="D616" s="509"/>
      <c r="E616" s="360"/>
      <c r="F616" s="336"/>
      <c r="G616" s="336"/>
      <c r="H616" s="336"/>
      <c r="I616" s="336"/>
      <c r="J616" s="333"/>
      <c r="K616" s="330" t="s">
        <v>322</v>
      </c>
    </row>
    <row r="617" spans="2:11" ht="15.75">
      <c r="B617" s="335" t="s">
        <v>333</v>
      </c>
      <c r="C617" s="507">
        <v>232</v>
      </c>
      <c r="D617" s="509"/>
      <c r="E617" s="342"/>
      <c r="F617" s="336"/>
      <c r="G617" s="336"/>
      <c r="H617" s="336"/>
      <c r="I617" s="336"/>
      <c r="J617" s="333"/>
      <c r="K617" s="330" t="s">
        <v>322</v>
      </c>
    </row>
    <row r="618" spans="2:11" ht="15.75">
      <c r="B618" s="335" t="s">
        <v>334</v>
      </c>
      <c r="C618" s="507">
        <v>233</v>
      </c>
      <c r="D618" s="509"/>
      <c r="E618" s="342"/>
      <c r="F618" s="336"/>
      <c r="G618" s="336"/>
      <c r="H618" s="336"/>
      <c r="I618" s="336"/>
      <c r="J618" s="333"/>
      <c r="K618" s="330" t="s">
        <v>322</v>
      </c>
    </row>
    <row r="619" spans="2:11" ht="15.75">
      <c r="B619" s="335" t="s">
        <v>327</v>
      </c>
      <c r="C619" s="507">
        <v>234</v>
      </c>
      <c r="D619" s="509"/>
      <c r="E619" s="342"/>
      <c r="F619" s="336"/>
      <c r="G619" s="336"/>
      <c r="H619" s="336"/>
      <c r="I619" s="336"/>
      <c r="J619" s="333"/>
      <c r="K619" s="330" t="s">
        <v>322</v>
      </c>
    </row>
    <row r="620" spans="2:11" ht="15.75">
      <c r="B620" s="335" t="s">
        <v>328</v>
      </c>
      <c r="C620" s="507">
        <v>235</v>
      </c>
      <c r="D620" s="509"/>
      <c r="E620" s="342"/>
      <c r="F620" s="336"/>
      <c r="G620" s="336"/>
      <c r="H620" s="336"/>
      <c r="I620" s="336"/>
      <c r="J620" s="333"/>
      <c r="K620" s="330" t="s">
        <v>322</v>
      </c>
    </row>
    <row r="621" spans="2:11" ht="15.75">
      <c r="B621" s="335" t="s">
        <v>329</v>
      </c>
      <c r="C621" s="507">
        <v>236</v>
      </c>
      <c r="D621" s="509"/>
      <c r="E621" s="342"/>
      <c r="F621" s="336"/>
      <c r="G621" s="336"/>
      <c r="H621" s="336"/>
      <c r="I621" s="336"/>
      <c r="J621" s="333"/>
      <c r="K621" s="330" t="s">
        <v>322</v>
      </c>
    </row>
    <row r="622" spans="2:11" ht="15.75">
      <c r="B622" s="335" t="s">
        <v>330</v>
      </c>
      <c r="C622" s="507">
        <v>237</v>
      </c>
      <c r="D622" s="509"/>
      <c r="E622" s="342"/>
      <c r="F622" s="336"/>
      <c r="G622" s="336"/>
      <c r="H622" s="336"/>
      <c r="I622" s="336"/>
      <c r="J622" s="333"/>
      <c r="K622" s="330" t="s">
        <v>322</v>
      </c>
    </row>
    <row r="623" spans="2:11" ht="15.75">
      <c r="B623" s="338" t="s">
        <v>335</v>
      </c>
      <c r="C623" s="507">
        <v>500</v>
      </c>
      <c r="D623" s="509"/>
      <c r="E623" s="360"/>
      <c r="F623" s="336"/>
      <c r="G623" s="336"/>
      <c r="H623" s="336"/>
      <c r="I623" s="336"/>
      <c r="J623" s="333"/>
      <c r="K623" s="330" t="s">
        <v>322</v>
      </c>
    </row>
    <row r="624" spans="2:11" ht="15.75">
      <c r="B624" s="338" t="s">
        <v>336</v>
      </c>
      <c r="C624" s="507">
        <v>560</v>
      </c>
      <c r="D624" s="509"/>
      <c r="E624" s="360"/>
      <c r="F624" s="336"/>
      <c r="G624" s="336"/>
      <c r="H624" s="336"/>
      <c r="I624" s="336"/>
      <c r="J624" s="333"/>
      <c r="K624" s="330" t="s">
        <v>322</v>
      </c>
    </row>
    <row r="625" spans="2:11" ht="15.75">
      <c r="B625" s="340" t="s">
        <v>1290</v>
      </c>
      <c r="C625" s="507">
        <v>561</v>
      </c>
      <c r="D625" s="509"/>
      <c r="E625" s="360"/>
      <c r="F625" s="336"/>
      <c r="G625" s="336"/>
      <c r="H625" s="336"/>
      <c r="I625" s="336"/>
      <c r="J625" s="333"/>
      <c r="K625" s="330" t="s">
        <v>322</v>
      </c>
    </row>
    <row r="626" spans="2:11" ht="15.75">
      <c r="B626" s="340" t="s">
        <v>1291</v>
      </c>
      <c r="C626" s="507">
        <v>562</v>
      </c>
      <c r="D626" s="509"/>
      <c r="E626" s="360"/>
      <c r="F626" s="336"/>
      <c r="G626" s="336"/>
      <c r="H626" s="336"/>
      <c r="I626" s="336"/>
      <c r="J626" s="333"/>
      <c r="K626" s="330" t="s">
        <v>322</v>
      </c>
    </row>
    <row r="627" spans="2:11" ht="15.75">
      <c r="B627" s="340" t="s">
        <v>1037</v>
      </c>
      <c r="C627" s="507">
        <v>563</v>
      </c>
      <c r="D627" s="509"/>
      <c r="E627" s="360"/>
      <c r="F627" s="336"/>
      <c r="G627" s="336"/>
      <c r="H627" s="336"/>
      <c r="I627" s="336"/>
      <c r="J627" s="333"/>
      <c r="K627" s="330" t="s">
        <v>322</v>
      </c>
    </row>
    <row r="628" spans="2:11" ht="15.75">
      <c r="B628" s="340" t="s">
        <v>1038</v>
      </c>
      <c r="C628" s="507">
        <v>564</v>
      </c>
      <c r="D628" s="509"/>
      <c r="E628" s="360"/>
      <c r="F628" s="336"/>
      <c r="G628" s="336"/>
      <c r="H628" s="336"/>
      <c r="I628" s="336"/>
      <c r="J628" s="333"/>
      <c r="K628" s="330" t="s">
        <v>322</v>
      </c>
    </row>
    <row r="629" spans="2:11" ht="15.75">
      <c r="B629" s="340" t="s">
        <v>1292</v>
      </c>
      <c r="C629" s="507">
        <v>565</v>
      </c>
      <c r="D629" s="509"/>
      <c r="E629" s="360"/>
      <c r="F629" s="336"/>
      <c r="G629" s="336"/>
      <c r="H629" s="336"/>
      <c r="I629" s="336"/>
      <c r="J629" s="333"/>
      <c r="K629" s="330" t="s">
        <v>322</v>
      </c>
    </row>
    <row r="630" spans="2:11" ht="15.75">
      <c r="B630" s="338" t="s">
        <v>337</v>
      </c>
      <c r="C630" s="507">
        <v>570</v>
      </c>
      <c r="D630" s="509"/>
      <c r="E630" s="342"/>
      <c r="F630" s="336"/>
      <c r="G630" s="336"/>
      <c r="H630" s="336"/>
      <c r="I630" s="336"/>
      <c r="J630" s="333"/>
      <c r="K630" s="330" t="s">
        <v>322</v>
      </c>
    </row>
    <row r="631" spans="2:11" ht="15.75">
      <c r="B631" s="340" t="s">
        <v>1290</v>
      </c>
      <c r="C631" s="507">
        <v>571</v>
      </c>
      <c r="D631" s="509"/>
      <c r="E631" s="360"/>
      <c r="F631" s="336"/>
      <c r="G631" s="336"/>
      <c r="H631" s="336"/>
      <c r="I631" s="336"/>
      <c r="J631" s="333"/>
      <c r="K631" s="330" t="s">
        <v>322</v>
      </c>
    </row>
    <row r="632" spans="2:11" ht="15.75">
      <c r="B632" s="340" t="s">
        <v>1291</v>
      </c>
      <c r="C632" s="507">
        <v>572</v>
      </c>
      <c r="D632" s="509"/>
      <c r="E632" s="360"/>
      <c r="F632" s="336"/>
      <c r="G632" s="336"/>
      <c r="H632" s="336"/>
      <c r="I632" s="336"/>
      <c r="J632" s="333"/>
      <c r="K632" s="330" t="s">
        <v>322</v>
      </c>
    </row>
    <row r="633" spans="2:11" ht="15.75">
      <c r="B633" s="340" t="s">
        <v>1037</v>
      </c>
      <c r="C633" s="507">
        <v>573</v>
      </c>
      <c r="D633" s="509"/>
      <c r="E633" s="360"/>
      <c r="F633" s="336"/>
      <c r="G633" s="336"/>
      <c r="H633" s="336"/>
      <c r="I633" s="336"/>
      <c r="J633" s="333"/>
      <c r="K633" s="330" t="s">
        <v>322</v>
      </c>
    </row>
    <row r="634" spans="2:11" ht="15.75">
      <c r="B634" s="340" t="s">
        <v>1038</v>
      </c>
      <c r="C634" s="507">
        <v>574</v>
      </c>
      <c r="D634" s="509"/>
      <c r="E634" s="360"/>
      <c r="F634" s="336"/>
      <c r="G634" s="336"/>
      <c r="H634" s="336"/>
      <c r="I634" s="336"/>
      <c r="J634" s="333"/>
      <c r="K634" s="330" t="s">
        <v>322</v>
      </c>
    </row>
    <row r="635" spans="2:11" ht="15.75">
      <c r="B635" s="340" t="s">
        <v>1292</v>
      </c>
      <c r="C635" s="507">
        <v>575</v>
      </c>
      <c r="D635" s="509"/>
      <c r="E635" s="360"/>
      <c r="F635" s="336"/>
      <c r="G635" s="336"/>
      <c r="H635" s="336"/>
      <c r="I635" s="336"/>
      <c r="J635" s="333"/>
      <c r="K635" s="330" t="s">
        <v>322</v>
      </c>
    </row>
    <row r="636" spans="2:11" ht="15.75">
      <c r="B636" s="338" t="s">
        <v>425</v>
      </c>
      <c r="C636" s="507">
        <v>580</v>
      </c>
      <c r="D636" s="509"/>
      <c r="E636" s="360"/>
      <c r="F636" s="336"/>
      <c r="G636" s="336"/>
      <c r="H636" s="336"/>
      <c r="I636" s="336"/>
      <c r="J636" s="333"/>
      <c r="K636" s="330" t="s">
        <v>322</v>
      </c>
    </row>
    <row r="637" spans="2:11" ht="15.75">
      <c r="B637" s="340" t="s">
        <v>1290</v>
      </c>
      <c r="C637" s="507">
        <v>581</v>
      </c>
      <c r="D637" s="509"/>
      <c r="E637" s="360"/>
      <c r="F637" s="336"/>
      <c r="G637" s="336"/>
      <c r="H637" s="336"/>
      <c r="I637" s="336"/>
      <c r="J637" s="333"/>
      <c r="K637" s="330" t="s">
        <v>322</v>
      </c>
    </row>
    <row r="638" spans="2:11" ht="15.75">
      <c r="B638" s="340" t="s">
        <v>1291</v>
      </c>
      <c r="C638" s="507">
        <v>582</v>
      </c>
      <c r="D638" s="509"/>
      <c r="E638" s="360"/>
      <c r="F638" s="336"/>
      <c r="G638" s="336"/>
      <c r="H638" s="336"/>
      <c r="I638" s="336"/>
      <c r="J638" s="333"/>
      <c r="K638" s="330" t="s">
        <v>322</v>
      </c>
    </row>
    <row r="639" spans="2:11" ht="15.75">
      <c r="B639" s="340" t="s">
        <v>1037</v>
      </c>
      <c r="C639" s="507">
        <v>583</v>
      </c>
      <c r="D639" s="509"/>
      <c r="E639" s="360"/>
      <c r="F639" s="336"/>
      <c r="G639" s="336"/>
      <c r="H639" s="336"/>
      <c r="I639" s="336"/>
      <c r="J639" s="333"/>
      <c r="K639" s="330" t="s">
        <v>322</v>
      </c>
    </row>
    <row r="640" spans="2:11" ht="15.75">
      <c r="B640" s="340" t="s">
        <v>1038</v>
      </c>
      <c r="C640" s="507">
        <v>584</v>
      </c>
      <c r="D640" s="509"/>
      <c r="E640" s="360"/>
      <c r="F640" s="336"/>
      <c r="G640" s="336"/>
      <c r="H640" s="336"/>
      <c r="I640" s="336"/>
      <c r="J640" s="333"/>
      <c r="K640" s="330" t="s">
        <v>322</v>
      </c>
    </row>
    <row r="641" spans="2:11" ht="15.75">
      <c r="B641" s="340" t="s">
        <v>1292</v>
      </c>
      <c r="C641" s="507">
        <v>585</v>
      </c>
      <c r="D641" s="509"/>
      <c r="E641" s="360"/>
      <c r="F641" s="336"/>
      <c r="G641" s="336"/>
      <c r="H641" s="336"/>
      <c r="I641" s="336"/>
      <c r="J641" s="333"/>
      <c r="K641" s="330" t="s">
        <v>322</v>
      </c>
    </row>
    <row r="642" spans="2:11" ht="15.75">
      <c r="B642" s="338" t="s">
        <v>426</v>
      </c>
      <c r="C642" s="507">
        <v>590</v>
      </c>
      <c r="D642" s="509"/>
      <c r="E642" s="360"/>
      <c r="F642" s="336"/>
      <c r="G642" s="336"/>
      <c r="H642" s="336"/>
      <c r="I642" s="336"/>
      <c r="J642" s="333"/>
      <c r="K642" s="330" t="s">
        <v>322</v>
      </c>
    </row>
    <row r="643" spans="2:11" ht="15.75">
      <c r="B643" s="340" t="s">
        <v>1290</v>
      </c>
      <c r="C643" s="507">
        <v>591</v>
      </c>
      <c r="D643" s="509"/>
      <c r="E643" s="360"/>
      <c r="F643" s="336"/>
      <c r="G643" s="336"/>
      <c r="H643" s="336"/>
      <c r="I643" s="336"/>
      <c r="J643" s="333"/>
      <c r="K643" s="330" t="s">
        <v>322</v>
      </c>
    </row>
    <row r="644" spans="2:11" ht="15.75">
      <c r="B644" s="340" t="s">
        <v>1291</v>
      </c>
      <c r="C644" s="507">
        <v>592</v>
      </c>
      <c r="D644" s="509"/>
      <c r="E644" s="360"/>
      <c r="F644" s="336"/>
      <c r="G644" s="336"/>
      <c r="H644" s="336"/>
      <c r="I644" s="336"/>
      <c r="J644" s="333"/>
      <c r="K644" s="330" t="s">
        <v>322</v>
      </c>
    </row>
    <row r="645" spans="2:11" ht="15.75">
      <c r="B645" s="340" t="s">
        <v>1037</v>
      </c>
      <c r="C645" s="507">
        <v>593</v>
      </c>
      <c r="D645" s="509"/>
      <c r="E645" s="360"/>
      <c r="F645" s="336"/>
      <c r="G645" s="336"/>
      <c r="H645" s="336"/>
      <c r="I645" s="336"/>
      <c r="J645" s="333"/>
      <c r="K645" s="330" t="s">
        <v>322</v>
      </c>
    </row>
    <row r="646" spans="2:11" ht="15.75">
      <c r="B646" s="340" t="s">
        <v>1038</v>
      </c>
      <c r="C646" s="507">
        <v>594</v>
      </c>
      <c r="D646" s="509"/>
      <c r="E646" s="360"/>
      <c r="F646" s="336"/>
      <c r="G646" s="336"/>
      <c r="H646" s="336"/>
      <c r="I646" s="336"/>
      <c r="J646" s="333"/>
      <c r="K646" s="330" t="s">
        <v>322</v>
      </c>
    </row>
    <row r="647" spans="2:11" ht="15.75">
      <c r="B647" s="340" t="s">
        <v>1292</v>
      </c>
      <c r="C647" s="507">
        <v>595</v>
      </c>
      <c r="D647" s="509"/>
      <c r="E647" s="360"/>
      <c r="F647" s="336"/>
      <c r="G647" s="336"/>
      <c r="H647" s="336"/>
      <c r="I647" s="336"/>
      <c r="J647" s="333"/>
      <c r="K647" s="330" t="s">
        <v>322</v>
      </c>
    </row>
    <row r="648" spans="2:11" ht="15.75">
      <c r="B648" s="338" t="s">
        <v>427</v>
      </c>
      <c r="C648" s="507">
        <v>600</v>
      </c>
      <c r="D648" s="509"/>
      <c r="E648" s="360"/>
      <c r="F648" s="336"/>
      <c r="G648" s="336"/>
      <c r="H648" s="336"/>
      <c r="I648" s="336"/>
      <c r="J648" s="333"/>
      <c r="K648" s="330" t="s">
        <v>322</v>
      </c>
    </row>
    <row r="649" spans="2:11" ht="15.75">
      <c r="B649" s="340" t="s">
        <v>1290</v>
      </c>
      <c r="C649" s="507">
        <v>601</v>
      </c>
      <c r="D649" s="509"/>
      <c r="E649" s="360"/>
      <c r="F649" s="336"/>
      <c r="G649" s="336"/>
      <c r="H649" s="336"/>
      <c r="I649" s="336"/>
      <c r="J649" s="333"/>
      <c r="K649" s="330" t="s">
        <v>322</v>
      </c>
    </row>
    <row r="650" spans="2:11" ht="15.75">
      <c r="B650" s="340" t="s">
        <v>1291</v>
      </c>
      <c r="C650" s="507">
        <v>602</v>
      </c>
      <c r="D650" s="509"/>
      <c r="E650" s="360"/>
      <c r="F650" s="336"/>
      <c r="G650" s="336"/>
      <c r="H650" s="336"/>
      <c r="I650" s="336"/>
      <c r="J650" s="333"/>
      <c r="K650" s="330" t="s">
        <v>322</v>
      </c>
    </row>
    <row r="651" spans="2:11" ht="15.75">
      <c r="B651" s="340" t="s">
        <v>1037</v>
      </c>
      <c r="C651" s="507">
        <v>603</v>
      </c>
      <c r="D651" s="509"/>
      <c r="E651" s="342"/>
      <c r="F651" s="336"/>
      <c r="G651" s="336"/>
      <c r="H651" s="336"/>
      <c r="I651" s="336"/>
      <c r="J651" s="333"/>
      <c r="K651" s="330" t="s">
        <v>322</v>
      </c>
    </row>
    <row r="652" spans="2:11" ht="15.75">
      <c r="B652" s="340" t="s">
        <v>1038</v>
      </c>
      <c r="C652" s="507">
        <v>604</v>
      </c>
      <c r="D652" s="509"/>
      <c r="E652" s="360"/>
      <c r="F652" s="336"/>
      <c r="G652" s="336"/>
      <c r="H652" s="336"/>
      <c r="I652" s="336"/>
      <c r="J652" s="333"/>
      <c r="K652" s="330" t="s">
        <v>322</v>
      </c>
    </row>
    <row r="653" spans="2:11" ht="15.75">
      <c r="B653" s="340" t="s">
        <v>1292</v>
      </c>
      <c r="C653" s="507">
        <v>605</v>
      </c>
      <c r="D653" s="509"/>
      <c r="E653" s="360"/>
      <c r="F653" s="336"/>
      <c r="G653" s="336"/>
      <c r="H653" s="336"/>
      <c r="I653" s="336"/>
      <c r="J653" s="333"/>
      <c r="K653" s="330" t="s">
        <v>322</v>
      </c>
    </row>
    <row r="654" spans="2:11" ht="15.75">
      <c r="B654" s="338" t="s">
        <v>428</v>
      </c>
      <c r="C654" s="507">
        <v>610</v>
      </c>
      <c r="D654" s="509"/>
      <c r="E654" s="360"/>
      <c r="F654" s="336"/>
      <c r="G654" s="336"/>
      <c r="H654" s="336"/>
      <c r="I654" s="336"/>
      <c r="J654" s="333"/>
      <c r="K654" s="330" t="s">
        <v>322</v>
      </c>
    </row>
    <row r="655" spans="2:11" ht="15.75">
      <c r="B655" s="340" t="s">
        <v>1290</v>
      </c>
      <c r="C655" s="507">
        <v>611</v>
      </c>
      <c r="D655" s="509"/>
      <c r="E655" s="360"/>
      <c r="F655" s="336"/>
      <c r="G655" s="336"/>
      <c r="H655" s="336"/>
      <c r="I655" s="336"/>
      <c r="J655" s="333"/>
      <c r="K655" s="330" t="s">
        <v>322</v>
      </c>
    </row>
    <row r="656" spans="2:11" ht="15.75">
      <c r="B656" s="340" t="s">
        <v>1291</v>
      </c>
      <c r="C656" s="507">
        <v>612</v>
      </c>
      <c r="D656" s="509"/>
      <c r="E656" s="360"/>
      <c r="F656" s="336"/>
      <c r="G656" s="336"/>
      <c r="H656" s="336"/>
      <c r="I656" s="336"/>
      <c r="J656" s="333"/>
      <c r="K656" s="330" t="s">
        <v>322</v>
      </c>
    </row>
    <row r="657" spans="2:11" ht="15.75">
      <c r="B657" s="340" t="s">
        <v>1037</v>
      </c>
      <c r="C657" s="507">
        <v>613</v>
      </c>
      <c r="D657" s="509"/>
      <c r="E657" s="360"/>
      <c r="F657" s="336"/>
      <c r="G657" s="336"/>
      <c r="H657" s="336"/>
      <c r="I657" s="336"/>
      <c r="J657" s="333"/>
      <c r="K657" s="330" t="s">
        <v>322</v>
      </c>
    </row>
    <row r="658" spans="2:11" ht="15.75">
      <c r="B658" s="340" t="s">
        <v>1038</v>
      </c>
      <c r="C658" s="507">
        <v>614</v>
      </c>
      <c r="D658" s="509"/>
      <c r="E658" s="360"/>
      <c r="F658" s="336"/>
      <c r="G658" s="336"/>
      <c r="H658" s="336"/>
      <c r="I658" s="336"/>
      <c r="J658" s="333"/>
      <c r="K658" s="330" t="s">
        <v>322</v>
      </c>
    </row>
    <row r="659" spans="2:11" ht="15.75">
      <c r="B659" s="340" t="s">
        <v>1292</v>
      </c>
      <c r="C659" s="507">
        <v>615</v>
      </c>
      <c r="D659" s="509"/>
      <c r="E659" s="342"/>
      <c r="F659" s="336"/>
      <c r="G659" s="336"/>
      <c r="H659" s="336"/>
      <c r="I659" s="336"/>
      <c r="J659" s="333"/>
      <c r="K659" s="330" t="s">
        <v>322</v>
      </c>
    </row>
    <row r="660" spans="2:11" ht="15.75">
      <c r="B660" s="338" t="s">
        <v>429</v>
      </c>
      <c r="C660" s="507">
        <v>800</v>
      </c>
      <c r="D660" s="509"/>
      <c r="E660" s="360"/>
      <c r="F660" s="336"/>
      <c r="G660" s="336"/>
      <c r="H660" s="336"/>
      <c r="I660" s="336"/>
      <c r="J660" s="333"/>
      <c r="K660" s="330" t="s">
        <v>322</v>
      </c>
    </row>
    <row r="661" spans="2:11" ht="15.75">
      <c r="B661" s="338" t="s">
        <v>430</v>
      </c>
      <c r="C661" s="507">
        <v>801</v>
      </c>
      <c r="D661" s="509"/>
      <c r="E661" s="360"/>
      <c r="F661" s="336"/>
      <c r="G661" s="336"/>
      <c r="H661" s="336"/>
      <c r="I661" s="336"/>
      <c r="J661" s="333"/>
      <c r="K661" s="330" t="s">
        <v>322</v>
      </c>
    </row>
    <row r="662" spans="2:11" ht="15.75">
      <c r="B662" s="338" t="s">
        <v>431</v>
      </c>
      <c r="C662" s="507">
        <v>802</v>
      </c>
      <c r="D662" s="509"/>
      <c r="E662" s="360"/>
      <c r="F662" s="336"/>
      <c r="G662" s="336"/>
      <c r="H662" s="336"/>
      <c r="I662" s="336"/>
      <c r="J662" s="333"/>
      <c r="K662" s="330" t="s">
        <v>322</v>
      </c>
    </row>
    <row r="663" spans="2:11" ht="31.5">
      <c r="B663" s="337" t="s">
        <v>432</v>
      </c>
      <c r="C663" s="507"/>
      <c r="D663" s="509">
        <v>10</v>
      </c>
      <c r="E663" s="336"/>
      <c r="F663" s="336"/>
      <c r="G663" s="336"/>
      <c r="H663" s="336"/>
      <c r="I663" s="336"/>
      <c r="J663" s="333"/>
      <c r="K663" s="330" t="s">
        <v>433</v>
      </c>
    </row>
    <row r="664" spans="2:11" ht="15.75">
      <c r="B664" s="338" t="s">
        <v>1267</v>
      </c>
      <c r="C664" s="507">
        <v>1</v>
      </c>
      <c r="D664" s="508" t="s">
        <v>159</v>
      </c>
      <c r="E664" s="342"/>
      <c r="F664" s="336"/>
      <c r="G664" s="336"/>
      <c r="H664" s="336"/>
      <c r="I664" s="336"/>
      <c r="J664" s="333"/>
      <c r="K664" s="330" t="s">
        <v>433</v>
      </c>
    </row>
    <row r="665" spans="2:11" ht="15.75">
      <c r="B665" s="345" t="s">
        <v>1505</v>
      </c>
      <c r="C665" s="507"/>
      <c r="D665" s="508" t="s">
        <v>164</v>
      </c>
      <c r="E665" s="342"/>
      <c r="F665" s="336"/>
      <c r="G665" s="336"/>
      <c r="H665" s="336"/>
      <c r="I665" s="336"/>
      <c r="J665" s="333"/>
      <c r="K665" s="330" t="s">
        <v>433</v>
      </c>
    </row>
    <row r="666" spans="2:11" ht="15.75">
      <c r="B666" s="353" t="s">
        <v>434</v>
      </c>
      <c r="C666" s="507">
        <v>70</v>
      </c>
      <c r="D666" s="509"/>
      <c r="E666" s="342"/>
      <c r="F666" s="336"/>
      <c r="G666" s="336"/>
      <c r="H666" s="336"/>
      <c r="I666" s="336"/>
      <c r="J666" s="333"/>
      <c r="K666" s="330" t="s">
        <v>433</v>
      </c>
    </row>
    <row r="667" spans="2:11" ht="15.75">
      <c r="B667" s="364" t="s">
        <v>435</v>
      </c>
      <c r="C667" s="507">
        <v>71</v>
      </c>
      <c r="D667" s="509"/>
      <c r="E667" s="342"/>
      <c r="F667" s="336"/>
      <c r="G667" s="336"/>
      <c r="H667" s="336"/>
      <c r="I667" s="336"/>
      <c r="J667" s="333"/>
      <c r="K667" s="330" t="s">
        <v>433</v>
      </c>
    </row>
    <row r="668" spans="2:11" ht="15.75">
      <c r="B668" s="351" t="s">
        <v>436</v>
      </c>
      <c r="C668" s="507">
        <v>72</v>
      </c>
      <c r="D668" s="509"/>
      <c r="E668" s="342"/>
      <c r="F668" s="336"/>
      <c r="G668" s="336"/>
      <c r="H668" s="336"/>
      <c r="I668" s="336"/>
      <c r="J668" s="333"/>
      <c r="K668" s="330" t="s">
        <v>433</v>
      </c>
    </row>
    <row r="669" spans="2:11" ht="15.75">
      <c r="B669" s="355" t="s">
        <v>437</v>
      </c>
      <c r="C669" s="507">
        <v>73</v>
      </c>
      <c r="D669" s="509"/>
      <c r="E669" s="342"/>
      <c r="F669" s="336"/>
      <c r="G669" s="336"/>
      <c r="H669" s="336"/>
      <c r="I669" s="336"/>
      <c r="J669" s="333"/>
      <c r="K669" s="330" t="s">
        <v>433</v>
      </c>
    </row>
    <row r="670" spans="2:11" ht="15.75">
      <c r="B670" s="355" t="s">
        <v>438</v>
      </c>
      <c r="C670" s="507">
        <v>74</v>
      </c>
      <c r="D670" s="509"/>
      <c r="E670" s="342"/>
      <c r="F670" s="336"/>
      <c r="G670" s="336"/>
      <c r="H670" s="336"/>
      <c r="I670" s="336"/>
      <c r="J670" s="333"/>
      <c r="K670" s="330" t="s">
        <v>433</v>
      </c>
    </row>
    <row r="671" spans="2:11" ht="15.75">
      <c r="B671" s="355" t="s">
        <v>439</v>
      </c>
      <c r="C671" s="507">
        <v>75</v>
      </c>
      <c r="D671" s="509"/>
      <c r="E671" s="342"/>
      <c r="F671" s="336"/>
      <c r="G671" s="336"/>
      <c r="H671" s="336"/>
      <c r="I671" s="336"/>
      <c r="J671" s="333"/>
      <c r="K671" s="330" t="s">
        <v>433</v>
      </c>
    </row>
    <row r="672" spans="2:11" ht="15.75">
      <c r="B672" s="351" t="s">
        <v>440</v>
      </c>
      <c r="C672" s="507">
        <v>76</v>
      </c>
      <c r="D672" s="509"/>
      <c r="E672" s="342"/>
      <c r="F672" s="336"/>
      <c r="G672" s="336"/>
      <c r="H672" s="336"/>
      <c r="I672" s="336"/>
      <c r="J672" s="333"/>
      <c r="K672" s="330" t="s">
        <v>433</v>
      </c>
    </row>
    <row r="673" spans="2:11" ht="15.75">
      <c r="B673" s="353" t="s">
        <v>441</v>
      </c>
      <c r="C673" s="507">
        <v>350</v>
      </c>
      <c r="D673" s="509"/>
      <c r="E673" s="342"/>
      <c r="F673" s="336"/>
      <c r="G673" s="336"/>
      <c r="H673" s="336"/>
      <c r="I673" s="336"/>
      <c r="J673" s="333"/>
      <c r="K673" s="330" t="s">
        <v>433</v>
      </c>
    </row>
    <row r="674" spans="2:11" ht="15.75">
      <c r="B674" s="364" t="s">
        <v>435</v>
      </c>
      <c r="C674" s="507">
        <v>351</v>
      </c>
      <c r="D674" s="509"/>
      <c r="E674" s="342"/>
      <c r="F674" s="336"/>
      <c r="G674" s="336"/>
      <c r="H674" s="336"/>
      <c r="I674" s="336"/>
      <c r="J674" s="333"/>
      <c r="K674" s="330" t="s">
        <v>433</v>
      </c>
    </row>
    <row r="675" spans="2:11" ht="15.75">
      <c r="B675" s="351" t="s">
        <v>436</v>
      </c>
      <c r="C675" s="507">
        <v>352</v>
      </c>
      <c r="D675" s="509"/>
      <c r="E675" s="342"/>
      <c r="F675" s="336"/>
      <c r="G675" s="336"/>
      <c r="H675" s="336"/>
      <c r="I675" s="336"/>
      <c r="J675" s="333"/>
      <c r="K675" s="330" t="s">
        <v>433</v>
      </c>
    </row>
    <row r="676" spans="2:11" ht="15.75">
      <c r="B676" s="355" t="s">
        <v>437</v>
      </c>
      <c r="C676" s="507">
        <v>353</v>
      </c>
      <c r="D676" s="509"/>
      <c r="E676" s="342"/>
      <c r="F676" s="336"/>
      <c r="G676" s="336"/>
      <c r="H676" s="336"/>
      <c r="I676" s="336"/>
      <c r="J676" s="333"/>
      <c r="K676" s="330" t="s">
        <v>433</v>
      </c>
    </row>
    <row r="677" spans="2:11" ht="15.75">
      <c r="B677" s="355" t="s">
        <v>438</v>
      </c>
      <c r="C677" s="507">
        <v>354</v>
      </c>
      <c r="D677" s="509"/>
      <c r="E677" s="342"/>
      <c r="F677" s="336"/>
      <c r="G677" s="336"/>
      <c r="H677" s="336"/>
      <c r="I677" s="336"/>
      <c r="J677" s="333"/>
      <c r="K677" s="330" t="s">
        <v>433</v>
      </c>
    </row>
    <row r="678" spans="2:11" ht="15.75">
      <c r="B678" s="355" t="s">
        <v>439</v>
      </c>
      <c r="C678" s="507">
        <v>355</v>
      </c>
      <c r="D678" s="509"/>
      <c r="E678" s="342"/>
      <c r="F678" s="336"/>
      <c r="G678" s="336"/>
      <c r="H678" s="336"/>
      <c r="I678" s="336"/>
      <c r="J678" s="333"/>
      <c r="K678" s="330" t="s">
        <v>433</v>
      </c>
    </row>
    <row r="679" spans="2:11" ht="15.75">
      <c r="B679" s="351" t="s">
        <v>440</v>
      </c>
      <c r="C679" s="507">
        <v>356</v>
      </c>
      <c r="D679" s="509"/>
      <c r="E679" s="342"/>
      <c r="F679" s="336"/>
      <c r="G679" s="336"/>
      <c r="H679" s="336"/>
      <c r="I679" s="336"/>
      <c r="J679" s="333"/>
      <c r="K679" s="330" t="s">
        <v>433</v>
      </c>
    </row>
    <row r="680" spans="2:11" ht="15.75">
      <c r="B680" s="353" t="s">
        <v>442</v>
      </c>
      <c r="C680" s="507">
        <v>360</v>
      </c>
      <c r="D680" s="509"/>
      <c r="E680" s="342"/>
      <c r="F680" s="336"/>
      <c r="G680" s="336"/>
      <c r="H680" s="336"/>
      <c r="I680" s="336"/>
      <c r="J680" s="333"/>
      <c r="K680" s="330" t="s">
        <v>433</v>
      </c>
    </row>
    <row r="681" spans="2:11" ht="15.75">
      <c r="B681" s="364" t="s">
        <v>435</v>
      </c>
      <c r="C681" s="507">
        <v>361</v>
      </c>
      <c r="D681" s="509"/>
      <c r="E681" s="342"/>
      <c r="F681" s="336"/>
      <c r="G681" s="336"/>
      <c r="H681" s="336"/>
      <c r="I681" s="336"/>
      <c r="J681" s="333"/>
      <c r="K681" s="330" t="s">
        <v>433</v>
      </c>
    </row>
    <row r="682" spans="2:11" ht="15.75">
      <c r="B682" s="351" t="s">
        <v>436</v>
      </c>
      <c r="C682" s="507">
        <v>362</v>
      </c>
      <c r="D682" s="509"/>
      <c r="E682" s="342"/>
      <c r="F682" s="336"/>
      <c r="G682" s="336"/>
      <c r="H682" s="336"/>
      <c r="I682" s="336"/>
      <c r="J682" s="333"/>
      <c r="K682" s="330" t="s">
        <v>433</v>
      </c>
    </row>
    <row r="683" spans="2:11" ht="15.75">
      <c r="B683" s="355" t="s">
        <v>437</v>
      </c>
      <c r="C683" s="507">
        <v>363</v>
      </c>
      <c r="D683" s="509"/>
      <c r="E683" s="342"/>
      <c r="F683" s="336"/>
      <c r="G683" s="336"/>
      <c r="H683" s="336"/>
      <c r="I683" s="336"/>
      <c r="J683" s="333"/>
      <c r="K683" s="330" t="s">
        <v>433</v>
      </c>
    </row>
    <row r="684" spans="2:11" ht="15.75">
      <c r="B684" s="355" t="s">
        <v>438</v>
      </c>
      <c r="C684" s="507">
        <v>364</v>
      </c>
      <c r="D684" s="509"/>
      <c r="E684" s="342"/>
      <c r="F684" s="336"/>
      <c r="G684" s="336"/>
      <c r="H684" s="336"/>
      <c r="I684" s="336"/>
      <c r="J684" s="333"/>
      <c r="K684" s="330" t="s">
        <v>433</v>
      </c>
    </row>
    <row r="685" spans="2:11" ht="15.75">
      <c r="B685" s="355" t="s">
        <v>439</v>
      </c>
      <c r="C685" s="507">
        <v>365</v>
      </c>
      <c r="D685" s="509"/>
      <c r="E685" s="342"/>
      <c r="F685" s="336"/>
      <c r="G685" s="336"/>
      <c r="H685" s="336"/>
      <c r="I685" s="336"/>
      <c r="J685" s="333"/>
      <c r="K685" s="330" t="s">
        <v>433</v>
      </c>
    </row>
    <row r="686" spans="2:11" ht="15.75">
      <c r="B686" s="351" t="s">
        <v>440</v>
      </c>
      <c r="C686" s="507">
        <v>366</v>
      </c>
      <c r="D686" s="509"/>
      <c r="E686" s="342"/>
      <c r="F686" s="336"/>
      <c r="G686" s="336"/>
      <c r="H686" s="336"/>
      <c r="I686" s="336"/>
      <c r="J686" s="333"/>
      <c r="K686" s="330" t="s">
        <v>433</v>
      </c>
    </row>
    <row r="687" spans="2:11" ht="31.5">
      <c r="B687" s="353" t="s">
        <v>443</v>
      </c>
      <c r="C687" s="507">
        <v>370</v>
      </c>
      <c r="D687" s="509"/>
      <c r="E687" s="342"/>
      <c r="F687" s="336"/>
      <c r="G687" s="336"/>
      <c r="H687" s="336"/>
      <c r="I687" s="336"/>
      <c r="J687" s="333"/>
      <c r="K687" s="330" t="s">
        <v>433</v>
      </c>
    </row>
    <row r="688" spans="2:11" ht="15.75">
      <c r="B688" s="364" t="s">
        <v>435</v>
      </c>
      <c r="C688" s="507">
        <v>371</v>
      </c>
      <c r="D688" s="509"/>
      <c r="E688" s="342"/>
      <c r="F688" s="336"/>
      <c r="G688" s="336"/>
      <c r="H688" s="336"/>
      <c r="I688" s="336"/>
      <c r="J688" s="333"/>
      <c r="K688" s="330" t="s">
        <v>433</v>
      </c>
    </row>
    <row r="689" spans="2:11" ht="15.75">
      <c r="B689" s="351" t="s">
        <v>436</v>
      </c>
      <c r="C689" s="507">
        <v>372</v>
      </c>
      <c r="D689" s="509"/>
      <c r="E689" s="342"/>
      <c r="F689" s="336"/>
      <c r="G689" s="336"/>
      <c r="H689" s="336"/>
      <c r="I689" s="336"/>
      <c r="J689" s="333"/>
      <c r="K689" s="330" t="s">
        <v>433</v>
      </c>
    </row>
    <row r="690" spans="2:11" ht="15.75">
      <c r="B690" s="355" t="s">
        <v>437</v>
      </c>
      <c r="C690" s="507">
        <v>373</v>
      </c>
      <c r="D690" s="509"/>
      <c r="E690" s="342"/>
      <c r="F690" s="336"/>
      <c r="G690" s="336"/>
      <c r="H690" s="336"/>
      <c r="I690" s="336"/>
      <c r="J690" s="333"/>
      <c r="K690" s="330" t="s">
        <v>433</v>
      </c>
    </row>
    <row r="691" spans="2:11" ht="15.75">
      <c r="B691" s="355" t="s">
        <v>438</v>
      </c>
      <c r="C691" s="507">
        <v>374</v>
      </c>
      <c r="D691" s="509"/>
      <c r="E691" s="342"/>
      <c r="F691" s="336"/>
      <c r="G691" s="336"/>
      <c r="H691" s="336"/>
      <c r="I691" s="336"/>
      <c r="J691" s="333"/>
      <c r="K691" s="330" t="s">
        <v>433</v>
      </c>
    </row>
    <row r="692" spans="2:11" ht="15.75">
      <c r="B692" s="355" t="s">
        <v>439</v>
      </c>
      <c r="C692" s="507">
        <v>375</v>
      </c>
      <c r="D692" s="509"/>
      <c r="E692" s="342"/>
      <c r="F692" s="336"/>
      <c r="G692" s="336"/>
      <c r="H692" s="336"/>
      <c r="I692" s="336"/>
      <c r="J692" s="333"/>
      <c r="K692" s="330" t="s">
        <v>433</v>
      </c>
    </row>
    <row r="693" spans="2:11" ht="15.75">
      <c r="B693" s="351" t="s">
        <v>440</v>
      </c>
      <c r="C693" s="507">
        <v>376</v>
      </c>
      <c r="D693" s="509"/>
      <c r="E693" s="342"/>
      <c r="F693" s="336"/>
      <c r="G693" s="336"/>
      <c r="H693" s="336"/>
      <c r="I693" s="336"/>
      <c r="J693" s="333"/>
      <c r="K693" s="330" t="s">
        <v>433</v>
      </c>
    </row>
    <row r="694" spans="2:11" ht="31.5">
      <c r="B694" s="353" t="s">
        <v>444</v>
      </c>
      <c r="C694" s="507">
        <v>380</v>
      </c>
      <c r="D694" s="509"/>
      <c r="E694" s="342"/>
      <c r="F694" s="336"/>
      <c r="G694" s="336"/>
      <c r="H694" s="336"/>
      <c r="I694" s="336"/>
      <c r="J694" s="333"/>
      <c r="K694" s="330" t="s">
        <v>433</v>
      </c>
    </row>
    <row r="695" spans="2:11" ht="15.75">
      <c r="B695" s="364" t="s">
        <v>435</v>
      </c>
      <c r="C695" s="507">
        <v>381</v>
      </c>
      <c r="D695" s="509"/>
      <c r="E695" s="342"/>
      <c r="F695" s="336"/>
      <c r="G695" s="336"/>
      <c r="H695" s="336"/>
      <c r="I695" s="336"/>
      <c r="J695" s="333"/>
      <c r="K695" s="330" t="s">
        <v>433</v>
      </c>
    </row>
    <row r="696" spans="2:11" ht="15.75">
      <c r="B696" s="351" t="s">
        <v>436</v>
      </c>
      <c r="C696" s="507">
        <v>382</v>
      </c>
      <c r="D696" s="509"/>
      <c r="E696" s="342"/>
      <c r="F696" s="336"/>
      <c r="G696" s="336"/>
      <c r="H696" s="336"/>
      <c r="I696" s="336"/>
      <c r="J696" s="333"/>
      <c r="K696" s="330" t="s">
        <v>433</v>
      </c>
    </row>
    <row r="697" spans="2:11" ht="15.75">
      <c r="B697" s="355" t="s">
        <v>437</v>
      </c>
      <c r="C697" s="507">
        <v>383</v>
      </c>
      <c r="D697" s="509"/>
      <c r="E697" s="342"/>
      <c r="F697" s="336"/>
      <c r="G697" s="336"/>
      <c r="H697" s="336"/>
      <c r="I697" s="336"/>
      <c r="J697" s="333"/>
      <c r="K697" s="330" t="s">
        <v>433</v>
      </c>
    </row>
    <row r="698" spans="2:11" ht="15.75">
      <c r="B698" s="355" t="s">
        <v>438</v>
      </c>
      <c r="C698" s="507">
        <v>384</v>
      </c>
      <c r="D698" s="509"/>
      <c r="E698" s="342"/>
      <c r="F698" s="336"/>
      <c r="G698" s="336"/>
      <c r="H698" s="336"/>
      <c r="I698" s="336"/>
      <c r="J698" s="333"/>
      <c r="K698" s="330" t="s">
        <v>433</v>
      </c>
    </row>
    <row r="699" spans="2:11" ht="15.75">
      <c r="B699" s="355" t="s">
        <v>439</v>
      </c>
      <c r="C699" s="507">
        <v>385</v>
      </c>
      <c r="D699" s="509"/>
      <c r="E699" s="342"/>
      <c r="F699" s="336"/>
      <c r="G699" s="336"/>
      <c r="H699" s="336"/>
      <c r="I699" s="336"/>
      <c r="J699" s="333"/>
      <c r="K699" s="330" t="s">
        <v>433</v>
      </c>
    </row>
    <row r="700" spans="2:11" ht="15.75">
      <c r="B700" s="351" t="s">
        <v>440</v>
      </c>
      <c r="C700" s="507">
        <v>386</v>
      </c>
      <c r="D700" s="509"/>
      <c r="E700" s="342"/>
      <c r="F700" s="336"/>
      <c r="G700" s="336"/>
      <c r="H700" s="336"/>
      <c r="I700" s="336"/>
      <c r="J700" s="333"/>
      <c r="K700" s="330" t="s">
        <v>433</v>
      </c>
    </row>
    <row r="701" spans="2:11" ht="15.75">
      <c r="B701" s="353" t="s">
        <v>445</v>
      </c>
      <c r="C701" s="507">
        <v>390</v>
      </c>
      <c r="D701" s="509"/>
      <c r="E701" s="342"/>
      <c r="F701" s="336"/>
      <c r="G701" s="336"/>
      <c r="H701" s="336"/>
      <c r="I701" s="336"/>
      <c r="J701" s="333"/>
      <c r="K701" s="330" t="s">
        <v>433</v>
      </c>
    </row>
    <row r="702" spans="2:11" ht="15.75">
      <c r="B702" s="364" t="s">
        <v>435</v>
      </c>
      <c r="C702" s="507">
        <v>391</v>
      </c>
      <c r="D702" s="509"/>
      <c r="E702" s="342"/>
      <c r="F702" s="336"/>
      <c r="G702" s="336"/>
      <c r="H702" s="336"/>
      <c r="I702" s="336"/>
      <c r="J702" s="333"/>
      <c r="K702" s="330" t="s">
        <v>433</v>
      </c>
    </row>
    <row r="703" spans="2:11" ht="15.75">
      <c r="B703" s="351" t="s">
        <v>436</v>
      </c>
      <c r="C703" s="507">
        <v>392</v>
      </c>
      <c r="D703" s="509"/>
      <c r="E703" s="342"/>
      <c r="F703" s="336"/>
      <c r="G703" s="336"/>
      <c r="H703" s="336"/>
      <c r="I703" s="336"/>
      <c r="J703" s="333"/>
      <c r="K703" s="330" t="s">
        <v>433</v>
      </c>
    </row>
    <row r="704" spans="2:11" ht="15.75">
      <c r="B704" s="355" t="s">
        <v>437</v>
      </c>
      <c r="C704" s="507">
        <v>393</v>
      </c>
      <c r="D704" s="509"/>
      <c r="E704" s="342"/>
      <c r="F704" s="336"/>
      <c r="G704" s="336"/>
      <c r="H704" s="336"/>
      <c r="I704" s="336"/>
      <c r="J704" s="333"/>
      <c r="K704" s="330" t="s">
        <v>433</v>
      </c>
    </row>
    <row r="705" spans="2:11" ht="15.75">
      <c r="B705" s="355" t="s">
        <v>438</v>
      </c>
      <c r="C705" s="507">
        <v>394</v>
      </c>
      <c r="D705" s="509"/>
      <c r="E705" s="342"/>
      <c r="F705" s="336"/>
      <c r="G705" s="336"/>
      <c r="H705" s="336"/>
      <c r="I705" s="336"/>
      <c r="J705" s="333"/>
      <c r="K705" s="330" t="s">
        <v>433</v>
      </c>
    </row>
    <row r="706" spans="2:11" ht="15.75">
      <c r="B706" s="355" t="s">
        <v>439</v>
      </c>
      <c r="C706" s="507">
        <v>395</v>
      </c>
      <c r="D706" s="509"/>
      <c r="E706" s="342"/>
      <c r="F706" s="336"/>
      <c r="G706" s="336"/>
      <c r="H706" s="336"/>
      <c r="I706" s="336"/>
      <c r="J706" s="333"/>
      <c r="K706" s="330" t="s">
        <v>433</v>
      </c>
    </row>
    <row r="707" spans="2:11" ht="15.75">
      <c r="B707" s="351" t="s">
        <v>440</v>
      </c>
      <c r="C707" s="507">
        <v>396</v>
      </c>
      <c r="D707" s="509"/>
      <c r="E707" s="342"/>
      <c r="F707" s="336"/>
      <c r="G707" s="336"/>
      <c r="H707" s="336"/>
      <c r="I707" s="336"/>
      <c r="J707" s="333"/>
      <c r="K707" s="330" t="s">
        <v>433</v>
      </c>
    </row>
    <row r="708" spans="2:11" ht="15.75">
      <c r="B708" s="353" t="s">
        <v>446</v>
      </c>
      <c r="C708" s="507">
        <v>400</v>
      </c>
      <c r="D708" s="509"/>
      <c r="E708" s="342"/>
      <c r="F708" s="336"/>
      <c r="G708" s="336"/>
      <c r="H708" s="336"/>
      <c r="I708" s="336"/>
      <c r="J708" s="333"/>
      <c r="K708" s="330" t="s">
        <v>433</v>
      </c>
    </row>
    <row r="709" spans="2:11" ht="15.75">
      <c r="B709" s="364" t="s">
        <v>435</v>
      </c>
      <c r="C709" s="507">
        <v>401</v>
      </c>
      <c r="D709" s="509"/>
      <c r="E709" s="342"/>
      <c r="F709" s="336"/>
      <c r="G709" s="336"/>
      <c r="H709" s="336"/>
      <c r="I709" s="336"/>
      <c r="J709" s="333"/>
      <c r="K709" s="330" t="s">
        <v>433</v>
      </c>
    </row>
    <row r="710" spans="2:11" ht="15.75">
      <c r="B710" s="351" t="s">
        <v>436</v>
      </c>
      <c r="C710" s="507">
        <v>402</v>
      </c>
      <c r="D710" s="509"/>
      <c r="E710" s="342"/>
      <c r="F710" s="336"/>
      <c r="G710" s="336"/>
      <c r="H710" s="336"/>
      <c r="I710" s="336"/>
      <c r="J710" s="333"/>
      <c r="K710" s="330" t="s">
        <v>433</v>
      </c>
    </row>
    <row r="711" spans="2:11" ht="15.75">
      <c r="B711" s="355" t="s">
        <v>437</v>
      </c>
      <c r="C711" s="507">
        <v>403</v>
      </c>
      <c r="D711" s="509"/>
      <c r="E711" s="342"/>
      <c r="F711" s="336"/>
      <c r="G711" s="336"/>
      <c r="H711" s="336"/>
      <c r="I711" s="336"/>
      <c r="J711" s="333"/>
      <c r="K711" s="330" t="s">
        <v>433</v>
      </c>
    </row>
    <row r="712" spans="2:11" ht="15.75">
      <c r="B712" s="355" t="s">
        <v>438</v>
      </c>
      <c r="C712" s="507">
        <v>404</v>
      </c>
      <c r="D712" s="509"/>
      <c r="E712" s="342"/>
      <c r="F712" s="336"/>
      <c r="G712" s="336"/>
      <c r="H712" s="336"/>
      <c r="I712" s="336"/>
      <c r="J712" s="333"/>
      <c r="K712" s="330" t="s">
        <v>433</v>
      </c>
    </row>
    <row r="713" spans="2:11" ht="15.75">
      <c r="B713" s="355" t="s">
        <v>439</v>
      </c>
      <c r="C713" s="507">
        <v>405</v>
      </c>
      <c r="D713" s="509"/>
      <c r="E713" s="342"/>
      <c r="F713" s="336"/>
      <c r="G713" s="336"/>
      <c r="H713" s="336"/>
      <c r="I713" s="336"/>
      <c r="J713" s="333"/>
      <c r="K713" s="330" t="s">
        <v>433</v>
      </c>
    </row>
    <row r="714" spans="2:11" ht="15.75">
      <c r="B714" s="351" t="s">
        <v>440</v>
      </c>
      <c r="C714" s="507">
        <v>406</v>
      </c>
      <c r="D714" s="509"/>
      <c r="E714" s="342"/>
      <c r="F714" s="336"/>
      <c r="G714" s="336"/>
      <c r="H714" s="336"/>
      <c r="I714" s="336"/>
      <c r="J714" s="333"/>
      <c r="K714" s="330" t="s">
        <v>433</v>
      </c>
    </row>
    <row r="715" spans="2:11" ht="15.75">
      <c r="B715" s="353" t="s">
        <v>447</v>
      </c>
      <c r="C715" s="507">
        <v>410</v>
      </c>
      <c r="D715" s="509"/>
      <c r="E715" s="342"/>
      <c r="F715" s="336"/>
      <c r="G715" s="336"/>
      <c r="H715" s="336"/>
      <c r="I715" s="336"/>
      <c r="J715" s="333"/>
      <c r="K715" s="330" t="s">
        <v>433</v>
      </c>
    </row>
    <row r="716" spans="2:11" ht="15.75">
      <c r="B716" s="364" t="s">
        <v>435</v>
      </c>
      <c r="C716" s="507">
        <v>411</v>
      </c>
      <c r="D716" s="509"/>
      <c r="E716" s="342"/>
      <c r="F716" s="336"/>
      <c r="G716" s="336"/>
      <c r="H716" s="336"/>
      <c r="I716" s="336"/>
      <c r="J716" s="333"/>
      <c r="K716" s="330" t="s">
        <v>433</v>
      </c>
    </row>
    <row r="717" spans="2:11" ht="15.75">
      <c r="B717" s="351" t="s">
        <v>436</v>
      </c>
      <c r="C717" s="507">
        <v>412</v>
      </c>
      <c r="D717" s="509"/>
      <c r="E717" s="342"/>
      <c r="F717" s="336"/>
      <c r="G717" s="336"/>
      <c r="H717" s="336"/>
      <c r="I717" s="336"/>
      <c r="J717" s="333"/>
      <c r="K717" s="330" t="s">
        <v>433</v>
      </c>
    </row>
    <row r="718" spans="2:11" ht="15.75">
      <c r="B718" s="355" t="s">
        <v>437</v>
      </c>
      <c r="C718" s="507">
        <v>413</v>
      </c>
      <c r="D718" s="509"/>
      <c r="E718" s="342"/>
      <c r="F718" s="336"/>
      <c r="G718" s="336"/>
      <c r="H718" s="336"/>
      <c r="I718" s="336"/>
      <c r="J718" s="333"/>
      <c r="K718" s="330" t="s">
        <v>433</v>
      </c>
    </row>
    <row r="719" spans="2:11" ht="15.75">
      <c r="B719" s="355" t="s">
        <v>438</v>
      </c>
      <c r="C719" s="507">
        <v>414</v>
      </c>
      <c r="D719" s="509"/>
      <c r="E719" s="342"/>
      <c r="F719" s="336"/>
      <c r="G719" s="336"/>
      <c r="H719" s="336"/>
      <c r="I719" s="336"/>
      <c r="J719" s="333"/>
      <c r="K719" s="330" t="s">
        <v>433</v>
      </c>
    </row>
    <row r="720" spans="2:11" ht="15.75">
      <c r="B720" s="355" t="s">
        <v>439</v>
      </c>
      <c r="C720" s="507">
        <v>415</v>
      </c>
      <c r="D720" s="509"/>
      <c r="E720" s="342"/>
      <c r="F720" s="336"/>
      <c r="G720" s="336"/>
      <c r="H720" s="336"/>
      <c r="I720" s="336"/>
      <c r="J720" s="333"/>
      <c r="K720" s="330" t="s">
        <v>433</v>
      </c>
    </row>
    <row r="721" spans="2:11" ht="15.75">
      <c r="B721" s="351" t="s">
        <v>440</v>
      </c>
      <c r="C721" s="507">
        <v>416</v>
      </c>
      <c r="D721" s="509"/>
      <c r="E721" s="342"/>
      <c r="F721" s="336"/>
      <c r="G721" s="336"/>
      <c r="H721" s="336"/>
      <c r="I721" s="336"/>
      <c r="J721" s="333"/>
      <c r="K721" s="330" t="s">
        <v>433</v>
      </c>
    </row>
    <row r="722" spans="2:11" ht="31.5">
      <c r="B722" s="353" t="s">
        <v>448</v>
      </c>
      <c r="C722" s="507">
        <v>420</v>
      </c>
      <c r="D722" s="509"/>
      <c r="E722" s="342"/>
      <c r="F722" s="336"/>
      <c r="G722" s="336"/>
      <c r="H722" s="336"/>
      <c r="I722" s="336"/>
      <c r="J722" s="333"/>
      <c r="K722" s="330" t="s">
        <v>433</v>
      </c>
    </row>
    <row r="723" spans="2:11" ht="15.75">
      <c r="B723" s="364" t="s">
        <v>435</v>
      </c>
      <c r="C723" s="507">
        <v>421</v>
      </c>
      <c r="D723" s="509"/>
      <c r="E723" s="342"/>
      <c r="F723" s="336"/>
      <c r="G723" s="336"/>
      <c r="H723" s="336"/>
      <c r="I723" s="336"/>
      <c r="J723" s="333"/>
      <c r="K723" s="330" t="s">
        <v>433</v>
      </c>
    </row>
    <row r="724" spans="2:11" ht="15.75">
      <c r="B724" s="351" t="s">
        <v>436</v>
      </c>
      <c r="C724" s="507">
        <v>422</v>
      </c>
      <c r="D724" s="509"/>
      <c r="E724" s="342"/>
      <c r="F724" s="336"/>
      <c r="G724" s="336"/>
      <c r="H724" s="336"/>
      <c r="I724" s="336"/>
      <c r="J724" s="333"/>
      <c r="K724" s="330" t="s">
        <v>433</v>
      </c>
    </row>
    <row r="725" spans="2:11" ht="15.75">
      <c r="B725" s="355" t="s">
        <v>437</v>
      </c>
      <c r="C725" s="507">
        <v>423</v>
      </c>
      <c r="D725" s="509"/>
      <c r="E725" s="342"/>
      <c r="F725" s="336"/>
      <c r="G725" s="336"/>
      <c r="H725" s="336"/>
      <c r="I725" s="336"/>
      <c r="J725" s="333"/>
      <c r="K725" s="330" t="s">
        <v>433</v>
      </c>
    </row>
    <row r="726" spans="2:11" ht="15.75">
      <c r="B726" s="364" t="s">
        <v>438</v>
      </c>
      <c r="C726" s="507">
        <v>424</v>
      </c>
      <c r="D726" s="509"/>
      <c r="E726" s="342"/>
      <c r="F726" s="336"/>
      <c r="G726" s="336"/>
      <c r="H726" s="336"/>
      <c r="I726" s="336"/>
      <c r="J726" s="333"/>
      <c r="K726" s="330" t="s">
        <v>433</v>
      </c>
    </row>
    <row r="727" spans="2:11" ht="15.75">
      <c r="B727" s="364" t="s">
        <v>439</v>
      </c>
      <c r="C727" s="507">
        <v>425</v>
      </c>
      <c r="D727" s="509"/>
      <c r="E727" s="342"/>
      <c r="F727" s="336"/>
      <c r="G727" s="336"/>
      <c r="H727" s="336"/>
      <c r="I727" s="336"/>
      <c r="J727" s="333"/>
      <c r="K727" s="330" t="s">
        <v>433</v>
      </c>
    </row>
    <row r="728" spans="2:11" ht="15.75">
      <c r="B728" s="351" t="s">
        <v>440</v>
      </c>
      <c r="C728" s="507">
        <v>426</v>
      </c>
      <c r="D728" s="509"/>
      <c r="E728" s="342"/>
      <c r="F728" s="336"/>
      <c r="G728" s="336"/>
      <c r="H728" s="336"/>
      <c r="I728" s="336"/>
      <c r="J728" s="333"/>
      <c r="K728" s="330" t="s">
        <v>433</v>
      </c>
    </row>
    <row r="729" spans="2:11" ht="15.75">
      <c r="B729" s="351" t="s">
        <v>449</v>
      </c>
      <c r="C729" s="507">
        <v>427</v>
      </c>
      <c r="D729" s="509"/>
      <c r="E729" s="342"/>
      <c r="F729" s="336"/>
      <c r="G729" s="336"/>
      <c r="H729" s="336"/>
      <c r="I729" s="336"/>
      <c r="J729" s="333"/>
      <c r="K729" s="330" t="s">
        <v>433</v>
      </c>
    </row>
    <row r="730" spans="2:11" ht="22.5">
      <c r="B730" s="351" t="s">
        <v>450</v>
      </c>
      <c r="C730" s="507">
        <v>428</v>
      </c>
      <c r="D730" s="509"/>
      <c r="E730" s="342"/>
      <c r="F730" s="336"/>
      <c r="G730" s="336"/>
      <c r="H730" s="336"/>
      <c r="I730" s="336"/>
      <c r="J730" s="333"/>
      <c r="K730" s="330" t="s">
        <v>433</v>
      </c>
    </row>
    <row r="731" spans="2:11" ht="31.5">
      <c r="B731" s="337" t="s">
        <v>451</v>
      </c>
      <c r="C731" s="507"/>
      <c r="D731" s="509">
        <v>11</v>
      </c>
      <c r="E731" s="336"/>
      <c r="F731" s="336"/>
      <c r="G731" s="336"/>
      <c r="H731" s="336"/>
      <c r="I731" s="336"/>
      <c r="J731" s="333"/>
      <c r="K731" s="330" t="s">
        <v>452</v>
      </c>
    </row>
    <row r="732" spans="2:11" ht="15.75">
      <c r="B732" s="338" t="s">
        <v>1267</v>
      </c>
      <c r="C732" s="507">
        <v>1</v>
      </c>
      <c r="D732" s="508" t="s">
        <v>1415</v>
      </c>
      <c r="E732" s="342"/>
      <c r="F732" s="336"/>
      <c r="G732" s="336"/>
      <c r="H732" s="336"/>
      <c r="I732" s="336"/>
      <c r="J732" s="333"/>
      <c r="K732" s="330" t="s">
        <v>452</v>
      </c>
    </row>
    <row r="733" spans="2:11" ht="24">
      <c r="B733" s="343" t="s">
        <v>453</v>
      </c>
      <c r="C733" s="507">
        <v>9</v>
      </c>
      <c r="D733" s="508" t="s">
        <v>1416</v>
      </c>
      <c r="E733" s="342"/>
      <c r="F733" s="336"/>
      <c r="G733" s="336"/>
      <c r="H733" s="336"/>
      <c r="I733" s="336"/>
      <c r="J733" s="333"/>
      <c r="K733" s="330" t="s">
        <v>452</v>
      </c>
    </row>
    <row r="734" spans="2:11" ht="15.75">
      <c r="B734" s="346" t="s">
        <v>454</v>
      </c>
      <c r="C734" s="507">
        <v>80</v>
      </c>
      <c r="D734" s="509"/>
      <c r="E734" s="342"/>
      <c r="F734" s="336"/>
      <c r="G734" s="336"/>
      <c r="H734" s="336"/>
      <c r="I734" s="336"/>
      <c r="J734" s="333"/>
      <c r="K734" s="330" t="s">
        <v>452</v>
      </c>
    </row>
    <row r="735" spans="2:11" ht="15.75">
      <c r="B735" s="343" t="s">
        <v>455</v>
      </c>
      <c r="C735" s="507">
        <v>81</v>
      </c>
      <c r="D735" s="509"/>
      <c r="E735" s="342"/>
      <c r="F735" s="336"/>
      <c r="G735" s="336"/>
      <c r="H735" s="336"/>
      <c r="I735" s="336"/>
      <c r="J735" s="333"/>
      <c r="K735" s="330" t="s">
        <v>452</v>
      </c>
    </row>
    <row r="736" spans="2:11" ht="15.75">
      <c r="B736" s="343" t="s">
        <v>456</v>
      </c>
      <c r="C736" s="507">
        <v>82</v>
      </c>
      <c r="D736" s="509"/>
      <c r="E736" s="342"/>
      <c r="F736" s="336"/>
      <c r="G736" s="336"/>
      <c r="H736" s="336"/>
      <c r="I736" s="336"/>
      <c r="J736" s="333"/>
      <c r="K736" s="330" t="s">
        <v>452</v>
      </c>
    </row>
    <row r="737" spans="2:11" ht="15.75">
      <c r="B737" s="343" t="s">
        <v>457</v>
      </c>
      <c r="C737" s="507">
        <v>83</v>
      </c>
      <c r="D737" s="509"/>
      <c r="E737" s="342"/>
      <c r="F737" s="336"/>
      <c r="G737" s="336"/>
      <c r="H737" s="336"/>
      <c r="I737" s="336"/>
      <c r="J737" s="333"/>
      <c r="K737" s="330" t="s">
        <v>452</v>
      </c>
    </row>
    <row r="738" spans="2:11" ht="15.75">
      <c r="B738" s="343" t="s">
        <v>458</v>
      </c>
      <c r="C738" s="507">
        <v>84</v>
      </c>
      <c r="D738" s="509"/>
      <c r="E738" s="342"/>
      <c r="F738" s="336"/>
      <c r="G738" s="336"/>
      <c r="H738" s="336"/>
      <c r="I738" s="336"/>
      <c r="J738" s="333"/>
      <c r="K738" s="330" t="s">
        <v>452</v>
      </c>
    </row>
    <row r="739" spans="2:11" ht="15.75">
      <c r="B739" s="346" t="s">
        <v>459</v>
      </c>
      <c r="C739" s="507">
        <v>85</v>
      </c>
      <c r="D739" s="509"/>
      <c r="E739" s="342"/>
      <c r="F739" s="336"/>
      <c r="G739" s="336"/>
      <c r="H739" s="336"/>
      <c r="I739" s="336"/>
      <c r="J739" s="333"/>
      <c r="K739" s="330" t="s">
        <v>452</v>
      </c>
    </row>
    <row r="740" spans="2:11" ht="15.75">
      <c r="B740" s="365" t="s">
        <v>460</v>
      </c>
      <c r="C740" s="507"/>
      <c r="D740" s="509"/>
      <c r="E740" s="342"/>
      <c r="F740" s="336"/>
      <c r="G740" s="336"/>
      <c r="H740" s="336"/>
      <c r="I740" s="336"/>
      <c r="J740" s="333"/>
      <c r="K740" s="330" t="s">
        <v>452</v>
      </c>
    </row>
    <row r="741" spans="2:11" ht="15.75">
      <c r="B741" s="346" t="s">
        <v>461</v>
      </c>
      <c r="C741" s="507">
        <v>350</v>
      </c>
      <c r="D741" s="509"/>
      <c r="E741" s="342"/>
      <c r="F741" s="336"/>
      <c r="G741" s="336"/>
      <c r="H741" s="336"/>
      <c r="I741" s="336"/>
      <c r="J741" s="333"/>
      <c r="K741" s="330" t="s">
        <v>452</v>
      </c>
    </row>
    <row r="742" spans="2:11" ht="15.75">
      <c r="B742" s="343" t="s">
        <v>455</v>
      </c>
      <c r="C742" s="507">
        <v>351</v>
      </c>
      <c r="D742" s="509"/>
      <c r="E742" s="342"/>
      <c r="F742" s="336"/>
      <c r="G742" s="336"/>
      <c r="H742" s="336"/>
      <c r="I742" s="336"/>
      <c r="J742" s="333"/>
      <c r="K742" s="330" t="s">
        <v>452</v>
      </c>
    </row>
    <row r="743" spans="2:11" ht="15.75">
      <c r="B743" s="343" t="s">
        <v>456</v>
      </c>
      <c r="C743" s="507">
        <v>352</v>
      </c>
      <c r="D743" s="509"/>
      <c r="E743" s="342"/>
      <c r="F743" s="336"/>
      <c r="G743" s="336"/>
      <c r="H743" s="336"/>
      <c r="I743" s="336"/>
      <c r="J743" s="333"/>
      <c r="K743" s="330" t="s">
        <v>452</v>
      </c>
    </row>
    <row r="744" spans="2:11" ht="15.75">
      <c r="B744" s="343" t="s">
        <v>457</v>
      </c>
      <c r="C744" s="507">
        <v>353</v>
      </c>
      <c r="D744" s="509"/>
      <c r="E744" s="342"/>
      <c r="F744" s="336"/>
      <c r="G744" s="336"/>
      <c r="H744" s="336"/>
      <c r="I744" s="336"/>
      <c r="J744" s="333"/>
      <c r="K744" s="330" t="s">
        <v>452</v>
      </c>
    </row>
    <row r="745" spans="2:11" ht="15.75">
      <c r="B745" s="343" t="s">
        <v>458</v>
      </c>
      <c r="C745" s="507">
        <v>354</v>
      </c>
      <c r="D745" s="509"/>
      <c r="E745" s="342"/>
      <c r="F745" s="336"/>
      <c r="G745" s="336"/>
      <c r="H745" s="336"/>
      <c r="I745" s="336"/>
      <c r="J745" s="333"/>
      <c r="K745" s="330" t="s">
        <v>452</v>
      </c>
    </row>
    <row r="746" spans="2:11" ht="15.75">
      <c r="B746" s="343"/>
      <c r="C746" s="507"/>
      <c r="D746" s="509"/>
      <c r="E746" s="342"/>
      <c r="F746" s="336"/>
      <c r="G746" s="336"/>
      <c r="H746" s="336"/>
      <c r="I746" s="336"/>
      <c r="J746" s="333"/>
      <c r="K746" s="330" t="s">
        <v>452</v>
      </c>
    </row>
    <row r="747" spans="2:11" ht="15.75">
      <c r="B747" s="346" t="s">
        <v>442</v>
      </c>
      <c r="C747" s="507">
        <v>360</v>
      </c>
      <c r="D747" s="509"/>
      <c r="E747" s="342"/>
      <c r="F747" s="336"/>
      <c r="G747" s="336"/>
      <c r="H747" s="336"/>
      <c r="I747" s="336"/>
      <c r="J747" s="333"/>
      <c r="K747" s="330" t="s">
        <v>452</v>
      </c>
    </row>
    <row r="748" spans="2:11" ht="15.75">
      <c r="B748" s="343" t="s">
        <v>455</v>
      </c>
      <c r="C748" s="507">
        <v>361</v>
      </c>
      <c r="D748" s="509"/>
      <c r="E748" s="342"/>
      <c r="F748" s="336"/>
      <c r="G748" s="336"/>
      <c r="H748" s="336"/>
      <c r="I748" s="336"/>
      <c r="J748" s="333"/>
      <c r="K748" s="330" t="s">
        <v>452</v>
      </c>
    </row>
    <row r="749" spans="2:11" ht="15.75">
      <c r="B749" s="343" t="s">
        <v>456</v>
      </c>
      <c r="C749" s="507">
        <v>362</v>
      </c>
      <c r="D749" s="509"/>
      <c r="E749" s="342"/>
      <c r="F749" s="336"/>
      <c r="G749" s="336"/>
      <c r="H749" s="336"/>
      <c r="I749" s="336"/>
      <c r="J749" s="333"/>
      <c r="K749" s="330" t="s">
        <v>452</v>
      </c>
    </row>
    <row r="750" spans="2:11" ht="15.75">
      <c r="B750" s="343" t="s">
        <v>457</v>
      </c>
      <c r="C750" s="507">
        <v>363</v>
      </c>
      <c r="D750" s="509"/>
      <c r="E750" s="342"/>
      <c r="F750" s="336"/>
      <c r="G750" s="336"/>
      <c r="H750" s="336"/>
      <c r="I750" s="336"/>
      <c r="J750" s="333"/>
      <c r="K750" s="330" t="s">
        <v>452</v>
      </c>
    </row>
    <row r="751" spans="2:11" ht="15.75">
      <c r="B751" s="343" t="s">
        <v>458</v>
      </c>
      <c r="C751" s="507">
        <v>364</v>
      </c>
      <c r="D751" s="509"/>
      <c r="E751" s="342"/>
      <c r="F751" s="336"/>
      <c r="G751" s="336"/>
      <c r="H751" s="336"/>
      <c r="I751" s="336"/>
      <c r="J751" s="333"/>
      <c r="K751" s="330" t="s">
        <v>452</v>
      </c>
    </row>
    <row r="752" spans="2:11" ht="36">
      <c r="B752" s="346" t="s">
        <v>443</v>
      </c>
      <c r="C752" s="507">
        <v>370</v>
      </c>
      <c r="D752" s="509"/>
      <c r="E752" s="342"/>
      <c r="F752" s="336"/>
      <c r="G752" s="336"/>
      <c r="H752" s="336"/>
      <c r="I752" s="336"/>
      <c r="J752" s="333"/>
      <c r="K752" s="330" t="s">
        <v>452</v>
      </c>
    </row>
    <row r="753" spans="2:11" ht="15.75">
      <c r="B753" s="343" t="s">
        <v>455</v>
      </c>
      <c r="C753" s="507">
        <v>371</v>
      </c>
      <c r="D753" s="509"/>
      <c r="E753" s="342"/>
      <c r="F753" s="336"/>
      <c r="G753" s="336"/>
      <c r="H753" s="336"/>
      <c r="I753" s="336"/>
      <c r="J753" s="333"/>
      <c r="K753" s="330" t="s">
        <v>452</v>
      </c>
    </row>
    <row r="754" spans="2:11" ht="15.75">
      <c r="B754" s="343" t="s">
        <v>456</v>
      </c>
      <c r="C754" s="507">
        <v>372</v>
      </c>
      <c r="D754" s="509"/>
      <c r="E754" s="342"/>
      <c r="F754" s="336"/>
      <c r="G754" s="336"/>
      <c r="H754" s="336"/>
      <c r="I754" s="336"/>
      <c r="J754" s="333"/>
      <c r="K754" s="330" t="s">
        <v>452</v>
      </c>
    </row>
    <row r="755" spans="2:11" ht="15.75">
      <c r="B755" s="343" t="s">
        <v>457</v>
      </c>
      <c r="C755" s="507">
        <v>373</v>
      </c>
      <c r="D755" s="509"/>
      <c r="E755" s="342"/>
      <c r="F755" s="336"/>
      <c r="G755" s="336"/>
      <c r="H755" s="336"/>
      <c r="I755" s="336"/>
      <c r="J755" s="333"/>
      <c r="K755" s="330" t="s">
        <v>452</v>
      </c>
    </row>
    <row r="756" spans="2:11" ht="15.75">
      <c r="B756" s="343" t="s">
        <v>458</v>
      </c>
      <c r="C756" s="507">
        <v>374</v>
      </c>
      <c r="D756" s="509"/>
      <c r="E756" s="342"/>
      <c r="F756" s="336"/>
      <c r="G756" s="336"/>
      <c r="H756" s="336"/>
      <c r="I756" s="336"/>
      <c r="J756" s="333"/>
      <c r="K756" s="330" t="s">
        <v>452</v>
      </c>
    </row>
    <row r="757" spans="2:11" ht="36">
      <c r="B757" s="346" t="s">
        <v>444</v>
      </c>
      <c r="C757" s="507">
        <v>380</v>
      </c>
      <c r="D757" s="509"/>
      <c r="E757" s="342"/>
      <c r="F757" s="336"/>
      <c r="G757" s="336"/>
      <c r="H757" s="336"/>
      <c r="I757" s="336"/>
      <c r="J757" s="333"/>
      <c r="K757" s="330" t="s">
        <v>452</v>
      </c>
    </row>
    <row r="758" spans="2:11" ht="15.75">
      <c r="B758" s="343" t="s">
        <v>455</v>
      </c>
      <c r="C758" s="507">
        <v>381</v>
      </c>
      <c r="D758" s="509"/>
      <c r="E758" s="342"/>
      <c r="F758" s="336"/>
      <c r="G758" s="336"/>
      <c r="H758" s="336"/>
      <c r="I758" s="336"/>
      <c r="J758" s="333"/>
      <c r="K758" s="330" t="s">
        <v>452</v>
      </c>
    </row>
    <row r="759" spans="2:11" ht="15.75">
      <c r="B759" s="343" t="s">
        <v>456</v>
      </c>
      <c r="C759" s="507">
        <v>382</v>
      </c>
      <c r="D759" s="509"/>
      <c r="E759" s="342"/>
      <c r="F759" s="336"/>
      <c r="G759" s="336"/>
      <c r="H759" s="336"/>
      <c r="I759" s="336"/>
      <c r="J759" s="333"/>
      <c r="K759" s="330" t="s">
        <v>452</v>
      </c>
    </row>
    <row r="760" spans="2:11" ht="15.75">
      <c r="B760" s="343" t="s">
        <v>457</v>
      </c>
      <c r="C760" s="507">
        <v>383</v>
      </c>
      <c r="D760" s="509"/>
      <c r="E760" s="342"/>
      <c r="F760" s="336"/>
      <c r="G760" s="336"/>
      <c r="H760" s="336"/>
      <c r="I760" s="336"/>
      <c r="J760" s="333"/>
      <c r="K760" s="330" t="s">
        <v>452</v>
      </c>
    </row>
    <row r="761" spans="2:11" ht="15.75">
      <c r="B761" s="343" t="s">
        <v>458</v>
      </c>
      <c r="C761" s="507">
        <v>384</v>
      </c>
      <c r="D761" s="509"/>
      <c r="E761" s="342"/>
      <c r="F761" s="336"/>
      <c r="G761" s="336"/>
      <c r="H761" s="336"/>
      <c r="I761" s="336"/>
      <c r="J761" s="333"/>
      <c r="K761" s="330" t="s">
        <v>452</v>
      </c>
    </row>
    <row r="762" spans="2:11" ht="15.75">
      <c r="B762" s="346" t="s">
        <v>445</v>
      </c>
      <c r="C762" s="507">
        <v>390</v>
      </c>
      <c r="D762" s="509"/>
      <c r="E762" s="342"/>
      <c r="F762" s="336"/>
      <c r="G762" s="336"/>
      <c r="H762" s="336"/>
      <c r="I762" s="336"/>
      <c r="J762" s="333"/>
      <c r="K762" s="330" t="s">
        <v>452</v>
      </c>
    </row>
    <row r="763" spans="2:11" ht="15.75">
      <c r="B763" s="343" t="s">
        <v>455</v>
      </c>
      <c r="C763" s="507">
        <v>391</v>
      </c>
      <c r="D763" s="509"/>
      <c r="E763" s="342"/>
      <c r="F763" s="336"/>
      <c r="G763" s="336"/>
      <c r="H763" s="336"/>
      <c r="I763" s="336"/>
      <c r="J763" s="333"/>
      <c r="K763" s="330" t="s">
        <v>452</v>
      </c>
    </row>
    <row r="764" spans="2:11" ht="15.75">
      <c r="B764" s="343" t="s">
        <v>456</v>
      </c>
      <c r="C764" s="507">
        <v>392</v>
      </c>
      <c r="D764" s="509"/>
      <c r="E764" s="342"/>
      <c r="F764" s="336"/>
      <c r="G764" s="336"/>
      <c r="H764" s="336"/>
      <c r="I764" s="336"/>
      <c r="J764" s="333"/>
      <c r="K764" s="330" t="s">
        <v>452</v>
      </c>
    </row>
    <row r="765" spans="2:11" ht="15.75">
      <c r="B765" s="343" t="s">
        <v>457</v>
      </c>
      <c r="C765" s="507">
        <v>393</v>
      </c>
      <c r="D765" s="509"/>
      <c r="E765" s="342"/>
      <c r="F765" s="336"/>
      <c r="G765" s="336"/>
      <c r="H765" s="336"/>
      <c r="I765" s="336"/>
      <c r="J765" s="333"/>
      <c r="K765" s="330" t="s">
        <v>452</v>
      </c>
    </row>
    <row r="766" spans="2:11" ht="15.75">
      <c r="B766" s="343" t="s">
        <v>458</v>
      </c>
      <c r="C766" s="507">
        <v>394</v>
      </c>
      <c r="D766" s="509"/>
      <c r="E766" s="342"/>
      <c r="F766" s="336"/>
      <c r="G766" s="336"/>
      <c r="H766" s="336"/>
      <c r="I766" s="336"/>
      <c r="J766" s="333"/>
      <c r="K766" s="330" t="s">
        <v>452</v>
      </c>
    </row>
    <row r="767" spans="2:11" ht="15.75">
      <c r="B767" s="346" t="s">
        <v>446</v>
      </c>
      <c r="C767" s="507">
        <v>400</v>
      </c>
      <c r="D767" s="509"/>
      <c r="E767" s="342"/>
      <c r="F767" s="336"/>
      <c r="G767" s="336"/>
      <c r="H767" s="336"/>
      <c r="I767" s="336"/>
      <c r="J767" s="333"/>
      <c r="K767" s="330" t="s">
        <v>452</v>
      </c>
    </row>
    <row r="768" spans="2:11" ht="15.75">
      <c r="B768" s="343" t="s">
        <v>455</v>
      </c>
      <c r="C768" s="507">
        <v>401</v>
      </c>
      <c r="D768" s="509"/>
      <c r="E768" s="342"/>
      <c r="F768" s="336"/>
      <c r="G768" s="336"/>
      <c r="H768" s="336"/>
      <c r="I768" s="336"/>
      <c r="J768" s="333"/>
      <c r="K768" s="330" t="s">
        <v>452</v>
      </c>
    </row>
    <row r="769" spans="2:11" ht="15.75">
      <c r="B769" s="343" t="s">
        <v>456</v>
      </c>
      <c r="C769" s="507">
        <v>402</v>
      </c>
      <c r="D769" s="509"/>
      <c r="E769" s="342"/>
      <c r="F769" s="336"/>
      <c r="G769" s="336"/>
      <c r="H769" s="336"/>
      <c r="I769" s="336"/>
      <c r="J769" s="333"/>
      <c r="K769" s="330" t="s">
        <v>452</v>
      </c>
    </row>
    <row r="770" spans="2:11" ht="15.75">
      <c r="B770" s="343" t="s">
        <v>457</v>
      </c>
      <c r="C770" s="507">
        <v>403</v>
      </c>
      <c r="D770" s="509"/>
      <c r="E770" s="342"/>
      <c r="F770" s="336"/>
      <c r="G770" s="336"/>
      <c r="H770" s="336"/>
      <c r="I770" s="336"/>
      <c r="J770" s="333"/>
      <c r="K770" s="330" t="s">
        <v>452</v>
      </c>
    </row>
    <row r="771" spans="2:11" ht="15.75">
      <c r="B771" s="343" t="s">
        <v>458</v>
      </c>
      <c r="C771" s="507">
        <v>404</v>
      </c>
      <c r="D771" s="509"/>
      <c r="E771" s="342"/>
      <c r="F771" s="336"/>
      <c r="G771" s="336"/>
      <c r="H771" s="336"/>
      <c r="I771" s="336"/>
      <c r="J771" s="333"/>
      <c r="K771" s="330" t="s">
        <v>452</v>
      </c>
    </row>
    <row r="772" spans="2:11" ht="15.75">
      <c r="B772" s="346" t="s">
        <v>5</v>
      </c>
      <c r="C772" s="507">
        <v>405</v>
      </c>
      <c r="D772" s="509"/>
      <c r="E772" s="342"/>
      <c r="F772" s="336"/>
      <c r="G772" s="336"/>
      <c r="H772" s="336"/>
      <c r="I772" s="336"/>
      <c r="J772" s="333"/>
      <c r="K772" s="330" t="s">
        <v>452</v>
      </c>
    </row>
    <row r="773" spans="2:11" ht="15.75">
      <c r="B773" s="353" t="s">
        <v>6</v>
      </c>
      <c r="C773" s="507">
        <v>406</v>
      </c>
      <c r="D773" s="509"/>
      <c r="E773" s="342"/>
      <c r="F773" s="336"/>
      <c r="G773" s="336"/>
      <c r="H773" s="336"/>
      <c r="I773" s="336"/>
      <c r="J773" s="333"/>
      <c r="K773" s="330" t="s">
        <v>452</v>
      </c>
    </row>
    <row r="774" spans="2:11" ht="15.75">
      <c r="B774" s="343" t="s">
        <v>455</v>
      </c>
      <c r="C774" s="507">
        <v>407</v>
      </c>
      <c r="D774" s="509"/>
      <c r="E774" s="342"/>
      <c r="F774" s="336"/>
      <c r="G774" s="336"/>
      <c r="H774" s="336"/>
      <c r="I774" s="336"/>
      <c r="J774" s="333"/>
      <c r="K774" s="330" t="s">
        <v>452</v>
      </c>
    </row>
    <row r="775" spans="2:11" ht="15.75">
      <c r="B775" s="343" t="s">
        <v>456</v>
      </c>
      <c r="C775" s="507">
        <v>408</v>
      </c>
      <c r="D775" s="509"/>
      <c r="E775" s="342"/>
      <c r="F775" s="336"/>
      <c r="G775" s="336"/>
      <c r="H775" s="336"/>
      <c r="I775" s="336"/>
      <c r="J775" s="333"/>
      <c r="K775" s="330" t="s">
        <v>452</v>
      </c>
    </row>
    <row r="776" spans="2:11" ht="15.75">
      <c r="B776" s="353" t="s">
        <v>7</v>
      </c>
      <c r="C776" s="507">
        <v>409</v>
      </c>
      <c r="D776" s="509"/>
      <c r="E776" s="342"/>
      <c r="F776" s="336"/>
      <c r="G776" s="336"/>
      <c r="H776" s="336"/>
      <c r="I776" s="336"/>
      <c r="J776" s="333"/>
      <c r="K776" s="330" t="s">
        <v>452</v>
      </c>
    </row>
    <row r="777" spans="2:11" ht="15.75">
      <c r="B777" s="343" t="s">
        <v>455</v>
      </c>
      <c r="C777" s="507">
        <v>410</v>
      </c>
      <c r="D777" s="509"/>
      <c r="E777" s="342"/>
      <c r="F777" s="336"/>
      <c r="G777" s="336"/>
      <c r="H777" s="336"/>
      <c r="I777" s="336"/>
      <c r="J777" s="333"/>
      <c r="K777" s="330" t="s">
        <v>452</v>
      </c>
    </row>
    <row r="778" spans="2:11" ht="15.75">
      <c r="B778" s="343" t="s">
        <v>456</v>
      </c>
      <c r="C778" s="507">
        <v>411</v>
      </c>
      <c r="D778" s="509"/>
      <c r="E778" s="342"/>
      <c r="F778" s="336"/>
      <c r="G778" s="336"/>
      <c r="H778" s="336"/>
      <c r="I778" s="336"/>
      <c r="J778" s="333"/>
      <c r="K778" s="330" t="s">
        <v>452</v>
      </c>
    </row>
    <row r="779" spans="2:11" ht="15.75">
      <c r="B779" s="353" t="s">
        <v>8</v>
      </c>
      <c r="C779" s="507">
        <v>412</v>
      </c>
      <c r="D779" s="509"/>
      <c r="E779" s="342"/>
      <c r="F779" s="336"/>
      <c r="G779" s="336"/>
      <c r="H779" s="336"/>
      <c r="I779" s="336"/>
      <c r="J779" s="333"/>
      <c r="K779" s="330" t="s">
        <v>452</v>
      </c>
    </row>
    <row r="780" spans="2:11" ht="15.75">
      <c r="B780" s="343" t="s">
        <v>455</v>
      </c>
      <c r="C780" s="507">
        <v>413</v>
      </c>
      <c r="D780" s="509"/>
      <c r="E780" s="342"/>
      <c r="F780" s="336"/>
      <c r="G780" s="336"/>
      <c r="H780" s="336"/>
      <c r="I780" s="336"/>
      <c r="J780" s="333"/>
      <c r="K780" s="330" t="s">
        <v>452</v>
      </c>
    </row>
    <row r="781" spans="2:11" ht="15.75">
      <c r="B781" s="343" t="s">
        <v>456</v>
      </c>
      <c r="C781" s="507">
        <v>414</v>
      </c>
      <c r="D781" s="509"/>
      <c r="E781" s="342"/>
      <c r="F781" s="336"/>
      <c r="G781" s="336"/>
      <c r="H781" s="336"/>
      <c r="I781" s="336"/>
      <c r="J781" s="333"/>
      <c r="K781" s="330" t="s">
        <v>452</v>
      </c>
    </row>
    <row r="782" spans="2:11" ht="15.75">
      <c r="B782" s="343" t="s">
        <v>457</v>
      </c>
      <c r="C782" s="507">
        <v>415</v>
      </c>
      <c r="D782" s="509"/>
      <c r="E782" s="342"/>
      <c r="F782" s="336"/>
      <c r="G782" s="336"/>
      <c r="H782" s="336"/>
      <c r="I782" s="336"/>
      <c r="J782" s="333"/>
      <c r="K782" s="330" t="s">
        <v>452</v>
      </c>
    </row>
    <row r="783" spans="2:11" ht="15.75">
      <c r="B783" s="343" t="s">
        <v>462</v>
      </c>
      <c r="C783" s="507">
        <v>416</v>
      </c>
      <c r="D783" s="509"/>
      <c r="E783" s="342"/>
      <c r="F783" s="336"/>
      <c r="G783" s="336"/>
      <c r="H783" s="336"/>
      <c r="I783" s="336"/>
      <c r="J783" s="333"/>
      <c r="K783" s="330" t="s">
        <v>452</v>
      </c>
    </row>
    <row r="784" spans="2:11" ht="36">
      <c r="B784" s="346" t="s">
        <v>463</v>
      </c>
      <c r="C784" s="507">
        <v>420</v>
      </c>
      <c r="D784" s="509"/>
      <c r="E784" s="342"/>
      <c r="F784" s="336"/>
      <c r="G784" s="336"/>
      <c r="H784" s="336"/>
      <c r="I784" s="336"/>
      <c r="J784" s="333"/>
      <c r="K784" s="330" t="s">
        <v>452</v>
      </c>
    </row>
    <row r="785" spans="2:11" ht="15.75">
      <c r="B785" s="343" t="s">
        <v>455</v>
      </c>
      <c r="C785" s="507">
        <v>421</v>
      </c>
      <c r="D785" s="509"/>
      <c r="E785" s="342"/>
      <c r="F785" s="336"/>
      <c r="G785" s="336"/>
      <c r="H785" s="336"/>
      <c r="I785" s="336"/>
      <c r="J785" s="333"/>
      <c r="K785" s="330" t="s">
        <v>452</v>
      </c>
    </row>
    <row r="786" spans="2:11" ht="15.75">
      <c r="B786" s="343" t="s">
        <v>456</v>
      </c>
      <c r="C786" s="507">
        <v>422</v>
      </c>
      <c r="D786" s="509"/>
      <c r="E786" s="342"/>
      <c r="F786" s="336"/>
      <c r="G786" s="336"/>
      <c r="H786" s="336"/>
      <c r="I786" s="336"/>
      <c r="J786" s="333"/>
      <c r="K786" s="330" t="s">
        <v>452</v>
      </c>
    </row>
    <row r="787" spans="2:11" ht="15.75">
      <c r="B787" s="343" t="s">
        <v>457</v>
      </c>
      <c r="C787" s="507">
        <v>423</v>
      </c>
      <c r="D787" s="509"/>
      <c r="E787" s="342"/>
      <c r="F787" s="336"/>
      <c r="G787" s="336"/>
      <c r="H787" s="336"/>
      <c r="I787" s="336"/>
      <c r="J787" s="333"/>
      <c r="K787" s="330" t="s">
        <v>452</v>
      </c>
    </row>
    <row r="788" spans="2:11" ht="15.75">
      <c r="B788" s="343" t="s">
        <v>458</v>
      </c>
      <c r="C788" s="507">
        <v>424</v>
      </c>
      <c r="D788" s="509"/>
      <c r="E788" s="342"/>
      <c r="F788" s="336"/>
      <c r="G788" s="336"/>
      <c r="H788" s="336"/>
      <c r="I788" s="336"/>
      <c r="J788" s="333"/>
      <c r="K788" s="330" t="s">
        <v>452</v>
      </c>
    </row>
    <row r="789" spans="2:11" ht="15.75">
      <c r="B789" s="366" t="s">
        <v>464</v>
      </c>
      <c r="C789" s="507"/>
      <c r="D789" s="509"/>
      <c r="E789" s="342"/>
      <c r="F789" s="336"/>
      <c r="G789" s="336"/>
      <c r="H789" s="336"/>
      <c r="I789" s="336"/>
      <c r="J789" s="333"/>
      <c r="K789" s="330" t="s">
        <v>452</v>
      </c>
    </row>
    <row r="790" spans="2:11" ht="15.75">
      <c r="B790" s="346" t="s">
        <v>465</v>
      </c>
      <c r="C790" s="507">
        <v>430</v>
      </c>
      <c r="D790" s="509"/>
      <c r="E790" s="342"/>
      <c r="F790" s="336"/>
      <c r="G790" s="336"/>
      <c r="H790" s="336"/>
      <c r="I790" s="336"/>
      <c r="J790" s="333"/>
      <c r="K790" s="330" t="s">
        <v>452</v>
      </c>
    </row>
    <row r="791" spans="2:11" ht="15.75">
      <c r="B791" s="343" t="s">
        <v>466</v>
      </c>
      <c r="C791" s="507">
        <v>431</v>
      </c>
      <c r="D791" s="509"/>
      <c r="E791" s="342"/>
      <c r="F791" s="336"/>
      <c r="G791" s="336"/>
      <c r="H791" s="336"/>
      <c r="I791" s="336"/>
      <c r="J791" s="333"/>
      <c r="K791" s="330" t="s">
        <v>452</v>
      </c>
    </row>
    <row r="792" spans="2:11" ht="24">
      <c r="B792" s="343" t="s">
        <v>467</v>
      </c>
      <c r="C792" s="507">
        <v>432</v>
      </c>
      <c r="D792" s="509"/>
      <c r="E792" s="342"/>
      <c r="F792" s="336"/>
      <c r="G792" s="336"/>
      <c r="H792" s="336"/>
      <c r="I792" s="336"/>
      <c r="J792" s="333"/>
      <c r="K792" s="330" t="s">
        <v>452</v>
      </c>
    </row>
    <row r="793" spans="2:11" ht="24">
      <c r="B793" s="343" t="s">
        <v>468</v>
      </c>
      <c r="C793" s="507">
        <v>433</v>
      </c>
      <c r="D793" s="509"/>
      <c r="E793" s="342"/>
      <c r="F793" s="336"/>
      <c r="G793" s="336"/>
      <c r="H793" s="336"/>
      <c r="I793" s="336"/>
      <c r="J793" s="333"/>
      <c r="K793" s="330" t="s">
        <v>452</v>
      </c>
    </row>
    <row r="794" spans="2:11" ht="15.75">
      <c r="B794" s="343" t="s">
        <v>469</v>
      </c>
      <c r="C794" s="507">
        <v>434</v>
      </c>
      <c r="D794" s="509"/>
      <c r="E794" s="342"/>
      <c r="F794" s="336"/>
      <c r="G794" s="336"/>
      <c r="H794" s="336"/>
      <c r="I794" s="336"/>
      <c r="J794" s="333"/>
      <c r="K794" s="330" t="s">
        <v>452</v>
      </c>
    </row>
    <row r="795" spans="2:11" ht="15.75">
      <c r="B795" s="343" t="s">
        <v>470</v>
      </c>
      <c r="C795" s="507">
        <v>436</v>
      </c>
      <c r="D795" s="509"/>
      <c r="E795" s="342"/>
      <c r="F795" s="336"/>
      <c r="G795" s="336"/>
      <c r="H795" s="336"/>
      <c r="I795" s="336"/>
      <c r="J795" s="333"/>
      <c r="K795" s="330" t="s">
        <v>452</v>
      </c>
    </row>
    <row r="796" spans="2:11" ht="36">
      <c r="B796" s="343" t="s">
        <v>471</v>
      </c>
      <c r="C796" s="507">
        <v>437</v>
      </c>
      <c r="D796" s="509"/>
      <c r="E796" s="342"/>
      <c r="F796" s="336"/>
      <c r="G796" s="336"/>
      <c r="H796" s="336"/>
      <c r="I796" s="336"/>
      <c r="J796" s="333"/>
      <c r="K796" s="330" t="s">
        <v>452</v>
      </c>
    </row>
    <row r="797" spans="2:11" ht="25.5">
      <c r="B797" s="366" t="s">
        <v>472</v>
      </c>
      <c r="C797" s="507"/>
      <c r="D797" s="509"/>
      <c r="E797" s="342"/>
      <c r="F797" s="336"/>
      <c r="G797" s="336"/>
      <c r="H797" s="336"/>
      <c r="I797" s="336"/>
      <c r="J797" s="333"/>
      <c r="K797" s="330" t="s">
        <v>452</v>
      </c>
    </row>
    <row r="798" spans="2:11" ht="15.75">
      <c r="B798" s="346" t="s">
        <v>473</v>
      </c>
      <c r="C798" s="507">
        <v>438</v>
      </c>
      <c r="D798" s="509"/>
      <c r="E798" s="342"/>
      <c r="F798" s="336"/>
      <c r="G798" s="336"/>
      <c r="H798" s="336"/>
      <c r="I798" s="336"/>
      <c r="J798" s="333"/>
      <c r="K798" s="330" t="s">
        <v>452</v>
      </c>
    </row>
    <row r="799" spans="2:11" ht="15.75">
      <c r="B799" s="343" t="s">
        <v>474</v>
      </c>
      <c r="C799" s="507">
        <v>439</v>
      </c>
      <c r="D799" s="509"/>
      <c r="E799" s="342"/>
      <c r="F799" s="336"/>
      <c r="G799" s="336"/>
      <c r="H799" s="336"/>
      <c r="I799" s="336"/>
      <c r="J799" s="333"/>
      <c r="K799" s="330" t="s">
        <v>452</v>
      </c>
    </row>
    <row r="800" spans="2:11" ht="15.75">
      <c r="B800" s="343" t="s">
        <v>475</v>
      </c>
      <c r="C800" s="507">
        <v>449</v>
      </c>
      <c r="D800" s="509"/>
      <c r="E800" s="342"/>
      <c r="F800" s="336"/>
      <c r="G800" s="336"/>
      <c r="H800" s="336"/>
      <c r="I800" s="336"/>
      <c r="J800" s="333"/>
      <c r="K800" s="330" t="s">
        <v>452</v>
      </c>
    </row>
    <row r="801" spans="2:11" ht="15.75">
      <c r="B801" s="343" t="s">
        <v>476</v>
      </c>
      <c r="C801" s="507">
        <v>456</v>
      </c>
      <c r="D801" s="509"/>
      <c r="E801" s="342"/>
      <c r="F801" s="336"/>
      <c r="G801" s="336"/>
      <c r="H801" s="336"/>
      <c r="I801" s="336"/>
      <c r="J801" s="333"/>
      <c r="K801" s="330" t="s">
        <v>452</v>
      </c>
    </row>
    <row r="802" spans="2:11" ht="15.75">
      <c r="B802" s="343" t="s">
        <v>477</v>
      </c>
      <c r="C802" s="507">
        <v>457</v>
      </c>
      <c r="D802" s="509"/>
      <c r="E802" s="342"/>
      <c r="F802" s="336"/>
      <c r="G802" s="336"/>
      <c r="H802" s="336"/>
      <c r="I802" s="336"/>
      <c r="J802" s="333"/>
      <c r="K802" s="330" t="s">
        <v>452</v>
      </c>
    </row>
    <row r="803" spans="2:11" ht="15.75">
      <c r="B803" s="343" t="s">
        <v>478</v>
      </c>
      <c r="C803" s="507">
        <v>458</v>
      </c>
      <c r="D803" s="509"/>
      <c r="E803" s="342"/>
      <c r="F803" s="336"/>
      <c r="G803" s="336"/>
      <c r="H803" s="336"/>
      <c r="I803" s="336"/>
      <c r="J803" s="333"/>
      <c r="K803" s="330" t="s">
        <v>452</v>
      </c>
    </row>
    <row r="804" spans="2:11" ht="15.75">
      <c r="B804" s="346"/>
      <c r="C804" s="507"/>
      <c r="D804" s="509"/>
      <c r="E804" s="342"/>
      <c r="F804" s="336"/>
      <c r="G804" s="336"/>
      <c r="H804" s="336"/>
      <c r="I804" s="336"/>
      <c r="J804" s="333"/>
      <c r="K804" s="330" t="s">
        <v>452</v>
      </c>
    </row>
    <row r="805" spans="2:11" ht="15.75">
      <c r="B805" s="346" t="s">
        <v>479</v>
      </c>
      <c r="C805" s="507">
        <v>459</v>
      </c>
      <c r="D805" s="509"/>
      <c r="E805" s="342"/>
      <c r="F805" s="336"/>
      <c r="G805" s="336"/>
      <c r="H805" s="336"/>
      <c r="I805" s="336"/>
      <c r="J805" s="333"/>
      <c r="K805" s="330" t="s">
        <v>452</v>
      </c>
    </row>
    <row r="806" spans="2:11" ht="15.75">
      <c r="B806" s="346" t="s">
        <v>9</v>
      </c>
      <c r="C806" s="507">
        <v>460</v>
      </c>
      <c r="D806" s="509"/>
      <c r="E806" s="342"/>
      <c r="F806" s="336"/>
      <c r="G806" s="336"/>
      <c r="H806" s="336"/>
      <c r="I806" s="336"/>
      <c r="J806" s="333"/>
      <c r="K806" s="330" t="s">
        <v>452</v>
      </c>
    </row>
    <row r="807" spans="2:11" ht="63">
      <c r="B807" s="337" t="s">
        <v>480</v>
      </c>
      <c r="C807" s="507"/>
      <c r="D807" s="509">
        <v>12</v>
      </c>
      <c r="E807" s="336"/>
      <c r="F807" s="336"/>
      <c r="G807" s="336"/>
      <c r="H807" s="336"/>
      <c r="I807" s="336"/>
      <c r="J807" s="333"/>
      <c r="K807" s="330" t="s">
        <v>481</v>
      </c>
    </row>
    <row r="808" spans="2:11" ht="15.75">
      <c r="B808" s="338" t="s">
        <v>1267</v>
      </c>
      <c r="C808" s="507">
        <v>1</v>
      </c>
      <c r="D808" s="508" t="s">
        <v>1417</v>
      </c>
      <c r="E808" s="336"/>
      <c r="F808" s="336"/>
      <c r="G808" s="336"/>
      <c r="H808" s="336"/>
      <c r="I808" s="336"/>
      <c r="J808" s="333"/>
      <c r="K808" s="330" t="s">
        <v>481</v>
      </c>
    </row>
    <row r="809" spans="2:11" ht="36">
      <c r="B809" s="343" t="s">
        <v>482</v>
      </c>
      <c r="C809" s="507">
        <v>10</v>
      </c>
      <c r="D809" s="508" t="s">
        <v>1418</v>
      </c>
      <c r="E809" s="336"/>
      <c r="F809" s="336"/>
      <c r="G809" s="336"/>
      <c r="H809" s="336"/>
      <c r="I809" s="336"/>
      <c r="J809" s="333"/>
      <c r="K809" s="330" t="s">
        <v>481</v>
      </c>
    </row>
    <row r="810" spans="2:11" ht="24">
      <c r="B810" s="343" t="s">
        <v>483</v>
      </c>
      <c r="C810" s="507">
        <v>11</v>
      </c>
      <c r="D810" s="509"/>
      <c r="E810" s="336"/>
      <c r="F810" s="336"/>
      <c r="G810" s="336"/>
      <c r="H810" s="336"/>
      <c r="I810" s="336"/>
      <c r="J810" s="333"/>
      <c r="K810" s="330" t="s">
        <v>481</v>
      </c>
    </row>
    <row r="811" spans="2:11" ht="15.75">
      <c r="B811" s="366" t="s">
        <v>460</v>
      </c>
      <c r="C811" s="507"/>
      <c r="D811" s="509"/>
      <c r="E811" s="336"/>
      <c r="F811" s="336"/>
      <c r="G811" s="336"/>
      <c r="H811" s="336"/>
      <c r="I811" s="336"/>
      <c r="J811" s="333"/>
      <c r="K811" s="330" t="s">
        <v>481</v>
      </c>
    </row>
    <row r="812" spans="2:11" ht="36">
      <c r="B812" s="359" t="s">
        <v>484</v>
      </c>
      <c r="C812" s="507">
        <v>350</v>
      </c>
      <c r="D812" s="509"/>
      <c r="E812" s="336"/>
      <c r="F812" s="336"/>
      <c r="G812" s="336"/>
      <c r="H812" s="336"/>
      <c r="I812" s="336"/>
      <c r="J812" s="333"/>
      <c r="K812" s="330" t="s">
        <v>481</v>
      </c>
    </row>
    <row r="813" spans="2:11" ht="15.75">
      <c r="B813" s="343" t="s">
        <v>485</v>
      </c>
      <c r="C813" s="507">
        <v>360</v>
      </c>
      <c r="D813" s="509"/>
      <c r="E813" s="336"/>
      <c r="F813" s="336"/>
      <c r="G813" s="336"/>
      <c r="H813" s="336"/>
      <c r="I813" s="336"/>
      <c r="J813" s="333"/>
      <c r="K813" s="330" t="s">
        <v>481</v>
      </c>
    </row>
    <row r="814" spans="2:11" ht="36">
      <c r="B814" s="343" t="s">
        <v>486</v>
      </c>
      <c r="C814" s="507">
        <v>370</v>
      </c>
      <c r="D814" s="509"/>
      <c r="E814" s="336"/>
      <c r="F814" s="336"/>
      <c r="G814" s="336"/>
      <c r="H814" s="336"/>
      <c r="I814" s="336"/>
      <c r="J814" s="333"/>
      <c r="K814" s="330" t="s">
        <v>481</v>
      </c>
    </row>
    <row r="815" spans="2:11" ht="24">
      <c r="B815" s="343" t="s">
        <v>804</v>
      </c>
      <c r="C815" s="507">
        <v>380</v>
      </c>
      <c r="D815" s="509"/>
      <c r="E815" s="336"/>
      <c r="F815" s="336"/>
      <c r="G815" s="336"/>
      <c r="H815" s="336"/>
      <c r="I815" s="336"/>
      <c r="J815" s="333"/>
      <c r="K815" s="330" t="s">
        <v>481</v>
      </c>
    </row>
    <row r="816" spans="2:11" ht="15.75">
      <c r="B816" s="343" t="s">
        <v>805</v>
      </c>
      <c r="C816" s="507">
        <v>390</v>
      </c>
      <c r="D816" s="509"/>
      <c r="E816" s="336"/>
      <c r="F816" s="336"/>
      <c r="G816" s="336"/>
      <c r="H816" s="336"/>
      <c r="I816" s="336"/>
      <c r="J816" s="333"/>
      <c r="K816" s="330" t="s">
        <v>481</v>
      </c>
    </row>
    <row r="817" spans="2:11" ht="15.75">
      <c r="B817" s="343" t="s">
        <v>806</v>
      </c>
      <c r="C817" s="507">
        <v>391</v>
      </c>
      <c r="D817" s="509"/>
      <c r="E817" s="336"/>
      <c r="F817" s="336"/>
      <c r="G817" s="336"/>
      <c r="H817" s="336"/>
      <c r="I817" s="336"/>
      <c r="J817" s="333"/>
      <c r="K817" s="330" t="s">
        <v>481</v>
      </c>
    </row>
    <row r="818" spans="2:11" ht="15.75">
      <c r="B818" s="343" t="s">
        <v>807</v>
      </c>
      <c r="C818" s="507">
        <v>400</v>
      </c>
      <c r="D818" s="509"/>
      <c r="E818" s="336"/>
      <c r="F818" s="336"/>
      <c r="G818" s="336"/>
      <c r="H818" s="336"/>
      <c r="I818" s="336"/>
      <c r="J818" s="333"/>
      <c r="K818" s="330" t="s">
        <v>481</v>
      </c>
    </row>
    <row r="819" spans="2:11" ht="15.75">
      <c r="B819" s="343" t="s">
        <v>808</v>
      </c>
      <c r="C819" s="507">
        <v>410</v>
      </c>
      <c r="D819" s="509"/>
      <c r="E819" s="336"/>
      <c r="F819" s="336"/>
      <c r="G819" s="336"/>
      <c r="H819" s="336"/>
      <c r="I819" s="336"/>
      <c r="J819" s="333"/>
      <c r="K819" s="330" t="s">
        <v>481</v>
      </c>
    </row>
    <row r="820" spans="2:11" ht="48">
      <c r="B820" s="343" t="s">
        <v>809</v>
      </c>
      <c r="C820" s="507">
        <v>420</v>
      </c>
      <c r="D820" s="509"/>
      <c r="E820" s="336"/>
      <c r="F820" s="336"/>
      <c r="G820" s="336"/>
      <c r="H820" s="336"/>
      <c r="I820" s="336"/>
      <c r="J820" s="333"/>
      <c r="K820" s="330" t="s">
        <v>481</v>
      </c>
    </row>
    <row r="821" spans="2:11" ht="15.75">
      <c r="B821" s="366" t="s">
        <v>464</v>
      </c>
      <c r="C821" s="507"/>
      <c r="D821" s="509"/>
      <c r="E821" s="336"/>
      <c r="F821" s="336"/>
      <c r="G821" s="336"/>
      <c r="H821" s="336"/>
      <c r="I821" s="336"/>
      <c r="J821" s="333"/>
      <c r="K821" s="330" t="s">
        <v>481</v>
      </c>
    </row>
    <row r="822" spans="2:11" ht="36">
      <c r="B822" s="343" t="s">
        <v>810</v>
      </c>
      <c r="C822" s="507">
        <v>430</v>
      </c>
      <c r="D822" s="509"/>
      <c r="E822" s="336"/>
      <c r="F822" s="336"/>
      <c r="G822" s="336"/>
      <c r="H822" s="336"/>
      <c r="I822" s="336"/>
      <c r="J822" s="333"/>
      <c r="K822" s="330" t="s">
        <v>481</v>
      </c>
    </row>
    <row r="823" spans="2:11" ht="15.75">
      <c r="B823" s="343" t="s">
        <v>485</v>
      </c>
      <c r="C823" s="507">
        <v>431</v>
      </c>
      <c r="D823" s="509"/>
      <c r="E823" s="336"/>
      <c r="F823" s="336"/>
      <c r="G823" s="336"/>
      <c r="H823" s="336"/>
      <c r="I823" s="336"/>
      <c r="J823" s="333"/>
      <c r="K823" s="330" t="s">
        <v>481</v>
      </c>
    </row>
    <row r="824" spans="2:11" ht="36">
      <c r="B824" s="343" t="s">
        <v>486</v>
      </c>
      <c r="C824" s="507">
        <v>432</v>
      </c>
      <c r="D824" s="509"/>
      <c r="E824" s="336"/>
      <c r="F824" s="336"/>
      <c r="G824" s="336"/>
      <c r="H824" s="336"/>
      <c r="I824" s="336"/>
      <c r="J824" s="333"/>
      <c r="K824" s="330" t="s">
        <v>481</v>
      </c>
    </row>
    <row r="825" spans="2:11" ht="24">
      <c r="B825" s="343" t="s">
        <v>804</v>
      </c>
      <c r="C825" s="507">
        <v>433</v>
      </c>
      <c r="D825" s="509"/>
      <c r="E825" s="336"/>
      <c r="F825" s="336"/>
      <c r="G825" s="336"/>
      <c r="H825" s="336"/>
      <c r="I825" s="336"/>
      <c r="J825" s="333"/>
      <c r="K825" s="330" t="s">
        <v>481</v>
      </c>
    </row>
    <row r="826" spans="2:11" ht="15.75">
      <c r="B826" s="343" t="s">
        <v>805</v>
      </c>
      <c r="C826" s="507">
        <v>434</v>
      </c>
      <c r="D826" s="509"/>
      <c r="E826" s="336"/>
      <c r="F826" s="336"/>
      <c r="G826" s="336"/>
      <c r="H826" s="336"/>
      <c r="I826" s="336"/>
      <c r="J826" s="333"/>
      <c r="K826" s="330" t="s">
        <v>481</v>
      </c>
    </row>
    <row r="827" spans="2:11" ht="15.75">
      <c r="B827" s="343" t="s">
        <v>806</v>
      </c>
      <c r="C827" s="507">
        <v>435</v>
      </c>
      <c r="D827" s="509"/>
      <c r="E827" s="336"/>
      <c r="F827" s="336"/>
      <c r="G827" s="336"/>
      <c r="H827" s="336"/>
      <c r="I827" s="336"/>
      <c r="J827" s="333"/>
      <c r="K827" s="330" t="s">
        <v>481</v>
      </c>
    </row>
    <row r="828" spans="2:11" ht="15.75">
      <c r="B828" s="343" t="s">
        <v>807</v>
      </c>
      <c r="C828" s="507">
        <v>436</v>
      </c>
      <c r="D828" s="509"/>
      <c r="E828" s="336"/>
      <c r="F828" s="336"/>
      <c r="G828" s="336"/>
      <c r="H828" s="336"/>
      <c r="I828" s="336"/>
      <c r="J828" s="333"/>
      <c r="K828" s="330" t="s">
        <v>481</v>
      </c>
    </row>
    <row r="829" spans="2:11" ht="48">
      <c r="B829" s="343" t="s">
        <v>811</v>
      </c>
      <c r="C829" s="507">
        <v>437</v>
      </c>
      <c r="D829" s="509"/>
      <c r="E829" s="336"/>
      <c r="F829" s="336"/>
      <c r="G829" s="336"/>
      <c r="H829" s="336"/>
      <c r="I829" s="336"/>
      <c r="J829" s="333"/>
      <c r="K829" s="330" t="s">
        <v>481</v>
      </c>
    </row>
    <row r="830" spans="2:11" ht="52.5">
      <c r="B830" s="337" t="s">
        <v>812</v>
      </c>
      <c r="C830" s="507"/>
      <c r="D830" s="509">
        <v>13</v>
      </c>
      <c r="E830" s="336"/>
      <c r="F830" s="336"/>
      <c r="G830" s="336"/>
      <c r="H830" s="336"/>
      <c r="I830" s="336"/>
      <c r="J830" s="333"/>
      <c r="K830" s="330" t="s">
        <v>813</v>
      </c>
    </row>
    <row r="831" spans="2:11" ht="15.75">
      <c r="B831" s="338" t="s">
        <v>814</v>
      </c>
      <c r="C831" s="507">
        <v>1</v>
      </c>
      <c r="D831" s="508" t="s">
        <v>1419</v>
      </c>
      <c r="E831" s="360"/>
      <c r="F831" s="336"/>
      <c r="G831" s="336"/>
      <c r="H831" s="336"/>
      <c r="I831" s="336"/>
      <c r="J831" s="333"/>
      <c r="K831" s="330" t="s">
        <v>813</v>
      </c>
    </row>
    <row r="832" spans="2:11" ht="15.75">
      <c r="B832" s="338" t="s">
        <v>1546</v>
      </c>
      <c r="C832" s="507">
        <v>100</v>
      </c>
      <c r="D832" s="508" t="s">
        <v>1420</v>
      </c>
      <c r="E832" s="360"/>
      <c r="F832" s="336"/>
      <c r="G832" s="336"/>
      <c r="H832" s="336"/>
      <c r="I832" s="336"/>
      <c r="J832" s="333"/>
      <c r="K832" s="330" t="s">
        <v>813</v>
      </c>
    </row>
    <row r="833" spans="2:11" ht="15.75">
      <c r="B833" s="355" t="s">
        <v>815</v>
      </c>
      <c r="C833" s="507">
        <v>120</v>
      </c>
      <c r="D833" s="509"/>
      <c r="E833" s="360"/>
      <c r="F833" s="336"/>
      <c r="G833" s="336"/>
      <c r="H833" s="336"/>
      <c r="I833" s="336"/>
      <c r="J833" s="333"/>
      <c r="K833" s="330" t="s">
        <v>813</v>
      </c>
    </row>
    <row r="834" spans="2:11" ht="15.75">
      <c r="B834" s="355" t="s">
        <v>816</v>
      </c>
      <c r="C834" s="507">
        <v>160</v>
      </c>
      <c r="D834" s="509"/>
      <c r="E834" s="360"/>
      <c r="F834" s="336"/>
      <c r="G834" s="336"/>
      <c r="H834" s="336"/>
      <c r="I834" s="336"/>
      <c r="J834" s="333"/>
      <c r="K834" s="330" t="s">
        <v>813</v>
      </c>
    </row>
    <row r="835" spans="2:11" ht="15.75">
      <c r="B835" s="355" t="s">
        <v>817</v>
      </c>
      <c r="C835" s="507">
        <v>175</v>
      </c>
      <c r="D835" s="509"/>
      <c r="E835" s="360"/>
      <c r="F835" s="336"/>
      <c r="G835" s="336"/>
      <c r="H835" s="336"/>
      <c r="I835" s="336"/>
      <c r="J835" s="333"/>
      <c r="K835" s="330" t="s">
        <v>813</v>
      </c>
    </row>
    <row r="836" spans="2:11" ht="15.75">
      <c r="B836" s="367" t="s">
        <v>818</v>
      </c>
      <c r="C836" s="507"/>
      <c r="D836" s="509"/>
      <c r="E836" s="360"/>
      <c r="F836" s="336"/>
      <c r="G836" s="336"/>
      <c r="H836" s="336"/>
      <c r="I836" s="336"/>
      <c r="J836" s="333"/>
      <c r="K836" s="330" t="s">
        <v>813</v>
      </c>
    </row>
    <row r="837" spans="2:11" ht="15.75">
      <c r="B837" s="338" t="s">
        <v>819</v>
      </c>
      <c r="C837" s="507">
        <v>350</v>
      </c>
      <c r="D837" s="509"/>
      <c r="E837" s="360"/>
      <c r="F837" s="336"/>
      <c r="G837" s="336"/>
      <c r="H837" s="336"/>
      <c r="I837" s="336"/>
      <c r="J837" s="333"/>
      <c r="K837" s="330" t="s">
        <v>813</v>
      </c>
    </row>
    <row r="838" spans="2:11" ht="15.75">
      <c r="B838" s="355" t="s">
        <v>475</v>
      </c>
      <c r="C838" s="507">
        <v>360</v>
      </c>
      <c r="D838" s="509"/>
      <c r="E838" s="360"/>
      <c r="F838" s="336"/>
      <c r="G838" s="336"/>
      <c r="H838" s="336"/>
      <c r="I838" s="336"/>
      <c r="J838" s="333"/>
      <c r="K838" s="330" t="s">
        <v>813</v>
      </c>
    </row>
    <row r="839" spans="2:11" ht="15.75">
      <c r="B839" s="355" t="s">
        <v>477</v>
      </c>
      <c r="C839" s="507">
        <v>370</v>
      </c>
      <c r="D839" s="509"/>
      <c r="E839" s="360"/>
      <c r="F839" s="336"/>
      <c r="G839" s="336"/>
      <c r="H839" s="336"/>
      <c r="I839" s="336"/>
      <c r="J839" s="333"/>
      <c r="K839" s="330" t="s">
        <v>813</v>
      </c>
    </row>
    <row r="840" spans="2:11" ht="15.75">
      <c r="B840" s="355" t="s">
        <v>820</v>
      </c>
      <c r="C840" s="507">
        <v>380</v>
      </c>
      <c r="D840" s="509"/>
      <c r="E840" s="360"/>
      <c r="F840" s="336"/>
      <c r="G840" s="336"/>
      <c r="H840" s="336"/>
      <c r="I840" s="336"/>
      <c r="J840" s="333"/>
      <c r="K840" s="330" t="s">
        <v>813</v>
      </c>
    </row>
    <row r="841" spans="2:11" ht="15.75">
      <c r="B841" s="355" t="s">
        <v>821</v>
      </c>
      <c r="C841" s="507">
        <v>390</v>
      </c>
      <c r="D841" s="509"/>
      <c r="E841" s="360"/>
      <c r="F841" s="336"/>
      <c r="G841" s="336"/>
      <c r="H841" s="336"/>
      <c r="I841" s="336"/>
      <c r="J841" s="333"/>
      <c r="K841" s="330" t="s">
        <v>813</v>
      </c>
    </row>
    <row r="842" spans="2:11" ht="22.5">
      <c r="B842" s="355" t="s">
        <v>822</v>
      </c>
      <c r="C842" s="507">
        <v>400</v>
      </c>
      <c r="D842" s="509"/>
      <c r="E842" s="360"/>
      <c r="F842" s="336"/>
      <c r="G842" s="336"/>
      <c r="H842" s="336"/>
      <c r="I842" s="336"/>
      <c r="J842" s="333"/>
      <c r="K842" s="330" t="s">
        <v>813</v>
      </c>
    </row>
    <row r="843" spans="2:11" ht="15.75">
      <c r="B843" s="367" t="s">
        <v>823</v>
      </c>
      <c r="C843" s="507"/>
      <c r="D843" s="509"/>
      <c r="E843" s="360"/>
      <c r="F843" s="336"/>
      <c r="G843" s="336"/>
      <c r="H843" s="336"/>
      <c r="I843" s="336"/>
      <c r="J843" s="333"/>
      <c r="K843" s="330" t="s">
        <v>813</v>
      </c>
    </row>
    <row r="844" spans="2:11" ht="15.75">
      <c r="B844" s="355" t="s">
        <v>824</v>
      </c>
      <c r="C844" s="507">
        <v>410</v>
      </c>
      <c r="D844" s="509"/>
      <c r="E844" s="360"/>
      <c r="F844" s="336"/>
      <c r="G844" s="336"/>
      <c r="H844" s="336"/>
      <c r="I844" s="336"/>
      <c r="J844" s="333"/>
      <c r="K844" s="330" t="s">
        <v>813</v>
      </c>
    </row>
    <row r="845" spans="2:11" ht="15.75">
      <c r="B845" s="368" t="s">
        <v>475</v>
      </c>
      <c r="C845" s="507">
        <v>411</v>
      </c>
      <c r="D845" s="509"/>
      <c r="E845" s="360"/>
      <c r="F845" s="336"/>
      <c r="G845" s="336"/>
      <c r="H845" s="336"/>
      <c r="I845" s="336"/>
      <c r="J845" s="333"/>
      <c r="K845" s="330" t="s">
        <v>813</v>
      </c>
    </row>
    <row r="846" spans="2:11" ht="15.75">
      <c r="B846" s="368" t="s">
        <v>477</v>
      </c>
      <c r="C846" s="507">
        <v>412</v>
      </c>
      <c r="D846" s="509"/>
      <c r="E846" s="360"/>
      <c r="F846" s="336"/>
      <c r="G846" s="336"/>
      <c r="H846" s="336"/>
      <c r="I846" s="336"/>
      <c r="J846" s="333"/>
      <c r="K846" s="330" t="s">
        <v>813</v>
      </c>
    </row>
    <row r="847" spans="2:11" ht="15.75">
      <c r="B847" s="368" t="s">
        <v>821</v>
      </c>
      <c r="C847" s="507">
        <v>415</v>
      </c>
      <c r="D847" s="509"/>
      <c r="E847" s="342"/>
      <c r="F847" s="336"/>
      <c r="G847" s="336"/>
      <c r="H847" s="336"/>
      <c r="I847" s="336"/>
      <c r="J847" s="333"/>
      <c r="K847" s="330" t="s">
        <v>813</v>
      </c>
    </row>
    <row r="848" spans="2:11" ht="15.75">
      <c r="B848" s="346" t="s">
        <v>1570</v>
      </c>
      <c r="C848" s="507">
        <v>500</v>
      </c>
      <c r="D848" s="509"/>
      <c r="E848" s="360"/>
      <c r="F848" s="336"/>
      <c r="G848" s="336"/>
      <c r="H848" s="336"/>
      <c r="I848" s="336"/>
      <c r="J848" s="333"/>
      <c r="K848" s="330" t="s">
        <v>813</v>
      </c>
    </row>
    <row r="849" spans="2:11" ht="15.75">
      <c r="B849" s="346" t="s">
        <v>1571</v>
      </c>
      <c r="C849" s="507">
        <v>510</v>
      </c>
      <c r="D849" s="509"/>
      <c r="E849" s="360"/>
      <c r="F849" s="336"/>
      <c r="G849" s="336"/>
      <c r="H849" s="336"/>
      <c r="I849" s="336"/>
      <c r="J849" s="333"/>
      <c r="K849" s="330" t="s">
        <v>813</v>
      </c>
    </row>
    <row r="850" spans="2:11" ht="15.75">
      <c r="B850" s="353" t="s">
        <v>1358</v>
      </c>
      <c r="C850" s="507">
        <v>511</v>
      </c>
      <c r="D850" s="509"/>
      <c r="E850" s="360"/>
      <c r="F850" s="336"/>
      <c r="G850" s="336"/>
      <c r="H850" s="336"/>
      <c r="I850" s="336"/>
      <c r="J850" s="333"/>
      <c r="K850" s="330" t="s">
        <v>813</v>
      </c>
    </row>
    <row r="851" spans="2:11" ht="15.75">
      <c r="B851" s="351" t="s">
        <v>1572</v>
      </c>
      <c r="C851" s="507">
        <v>512</v>
      </c>
      <c r="D851" s="509"/>
      <c r="E851" s="360"/>
      <c r="F851" s="336"/>
      <c r="G851" s="336"/>
      <c r="H851" s="336"/>
      <c r="I851" s="336"/>
      <c r="J851" s="333"/>
      <c r="K851" s="330" t="s">
        <v>813</v>
      </c>
    </row>
    <row r="852" spans="2:11" ht="15.75">
      <c r="B852" s="351" t="s">
        <v>1573</v>
      </c>
      <c r="C852" s="507">
        <v>513</v>
      </c>
      <c r="D852" s="509"/>
      <c r="E852" s="360"/>
      <c r="F852" s="336"/>
      <c r="G852" s="336"/>
      <c r="H852" s="336"/>
      <c r="I852" s="336"/>
      <c r="J852" s="333"/>
      <c r="K852" s="330" t="s">
        <v>813</v>
      </c>
    </row>
    <row r="853" spans="2:11" ht="15.75">
      <c r="B853" s="351" t="s">
        <v>1574</v>
      </c>
      <c r="C853" s="507">
        <v>514</v>
      </c>
      <c r="D853" s="509"/>
      <c r="E853" s="360"/>
      <c r="F853" s="336"/>
      <c r="G853" s="336"/>
      <c r="H853" s="336"/>
      <c r="I853" s="336"/>
      <c r="J853" s="333"/>
      <c r="K853" s="330" t="s">
        <v>813</v>
      </c>
    </row>
    <row r="854" spans="2:11" ht="15.75">
      <c r="B854" s="351" t="s">
        <v>1575</v>
      </c>
      <c r="C854" s="507">
        <v>515</v>
      </c>
      <c r="D854" s="509"/>
      <c r="E854" s="360"/>
      <c r="F854" s="336"/>
      <c r="G854" s="336"/>
      <c r="H854" s="336"/>
      <c r="I854" s="336"/>
      <c r="J854" s="333"/>
      <c r="K854" s="330" t="s">
        <v>813</v>
      </c>
    </row>
    <row r="855" spans="2:11" ht="15.75">
      <c r="B855" s="351" t="s">
        <v>1576</v>
      </c>
      <c r="C855" s="507">
        <v>516</v>
      </c>
      <c r="D855" s="509"/>
      <c r="E855" s="360"/>
      <c r="F855" s="336"/>
      <c r="G855" s="336"/>
      <c r="H855" s="336"/>
      <c r="I855" s="336"/>
      <c r="J855" s="333"/>
      <c r="K855" s="330" t="s">
        <v>813</v>
      </c>
    </row>
    <row r="856" spans="2:11" ht="15.75">
      <c r="B856" s="351" t="s">
        <v>1577</v>
      </c>
      <c r="C856" s="507">
        <v>517</v>
      </c>
      <c r="D856" s="509"/>
      <c r="E856" s="360"/>
      <c r="F856" s="336"/>
      <c r="G856" s="336"/>
      <c r="H856" s="336"/>
      <c r="I856" s="336"/>
      <c r="J856" s="333"/>
      <c r="K856" s="330" t="s">
        <v>813</v>
      </c>
    </row>
    <row r="857" spans="2:11" ht="15.75">
      <c r="B857" s="351" t="s">
        <v>1333</v>
      </c>
      <c r="C857" s="507">
        <v>518</v>
      </c>
      <c r="D857" s="509"/>
      <c r="E857" s="360"/>
      <c r="F857" s="336"/>
      <c r="G857" s="336"/>
      <c r="H857" s="336"/>
      <c r="I857" s="336"/>
      <c r="J857" s="333"/>
      <c r="K857" s="330" t="s">
        <v>813</v>
      </c>
    </row>
    <row r="858" spans="2:11" ht="15.75">
      <c r="B858" s="351" t="s">
        <v>1334</v>
      </c>
      <c r="C858" s="507">
        <v>519</v>
      </c>
      <c r="D858" s="509"/>
      <c r="E858" s="360"/>
      <c r="F858" s="336"/>
      <c r="G858" s="336"/>
      <c r="H858" s="336"/>
      <c r="I858" s="336"/>
      <c r="J858" s="333"/>
      <c r="K858" s="330" t="s">
        <v>813</v>
      </c>
    </row>
    <row r="859" spans="2:11" ht="15.75">
      <c r="B859" s="351" t="s">
        <v>1582</v>
      </c>
      <c r="C859" s="507">
        <v>520</v>
      </c>
      <c r="D859" s="509"/>
      <c r="E859" s="360"/>
      <c r="F859" s="336"/>
      <c r="G859" s="336"/>
      <c r="H859" s="336"/>
      <c r="I859" s="336"/>
      <c r="J859" s="333"/>
      <c r="K859" s="330" t="s">
        <v>813</v>
      </c>
    </row>
    <row r="860" spans="2:11" ht="15.75">
      <c r="B860" s="351" t="s">
        <v>1334</v>
      </c>
      <c r="C860" s="507">
        <v>521</v>
      </c>
      <c r="D860" s="509"/>
      <c r="E860" s="360"/>
      <c r="F860" s="336"/>
      <c r="G860" s="336"/>
      <c r="H860" s="336"/>
      <c r="I860" s="336"/>
      <c r="J860" s="333"/>
      <c r="K860" s="330" t="s">
        <v>813</v>
      </c>
    </row>
    <row r="861" spans="2:11" ht="15.75">
      <c r="B861" s="351" t="s">
        <v>1336</v>
      </c>
      <c r="C861" s="507">
        <v>522</v>
      </c>
      <c r="D861" s="509"/>
      <c r="E861" s="360"/>
      <c r="F861" s="336"/>
      <c r="G861" s="336"/>
      <c r="H861" s="336"/>
      <c r="I861" s="336"/>
      <c r="J861" s="333"/>
      <c r="K861" s="330" t="s">
        <v>813</v>
      </c>
    </row>
    <row r="862" spans="2:11" ht="15.75">
      <c r="B862" s="351" t="s">
        <v>1334</v>
      </c>
      <c r="C862" s="507">
        <v>523</v>
      </c>
      <c r="D862" s="509"/>
      <c r="E862" s="360"/>
      <c r="F862" s="336"/>
      <c r="G862" s="336"/>
      <c r="H862" s="336"/>
      <c r="I862" s="336"/>
      <c r="J862" s="333"/>
      <c r="K862" s="330" t="s">
        <v>813</v>
      </c>
    </row>
    <row r="863" spans="2:11" ht="24">
      <c r="B863" s="346" t="s">
        <v>10</v>
      </c>
      <c r="C863" s="507">
        <v>525</v>
      </c>
      <c r="D863" s="509"/>
      <c r="E863" s="360"/>
      <c r="F863" s="336"/>
      <c r="G863" s="336"/>
      <c r="H863" s="336"/>
      <c r="I863" s="336"/>
      <c r="J863" s="333"/>
      <c r="K863" s="330" t="s">
        <v>813</v>
      </c>
    </row>
    <row r="864" spans="2:11" ht="15.75">
      <c r="B864" s="353" t="s">
        <v>1359</v>
      </c>
      <c r="C864" s="507">
        <v>526</v>
      </c>
      <c r="D864" s="509"/>
      <c r="E864" s="360"/>
      <c r="F864" s="336"/>
      <c r="G864" s="336"/>
      <c r="H864" s="336"/>
      <c r="I864" s="336"/>
      <c r="J864" s="333"/>
      <c r="K864" s="330" t="s">
        <v>813</v>
      </c>
    </row>
    <row r="865" spans="2:11" ht="15.75">
      <c r="B865" s="353" t="s">
        <v>1360</v>
      </c>
      <c r="C865" s="507">
        <v>527</v>
      </c>
      <c r="D865" s="509"/>
      <c r="E865" s="360"/>
      <c r="F865" s="336"/>
      <c r="G865" s="336"/>
      <c r="H865" s="336"/>
      <c r="I865" s="336"/>
      <c r="J865" s="333"/>
      <c r="K865" s="330" t="s">
        <v>813</v>
      </c>
    </row>
    <row r="866" spans="2:11" ht="15.75">
      <c r="B866" s="351" t="s">
        <v>1579</v>
      </c>
      <c r="C866" s="507">
        <v>528</v>
      </c>
      <c r="D866" s="509"/>
      <c r="E866" s="360"/>
      <c r="F866" s="336"/>
      <c r="G866" s="336"/>
      <c r="H866" s="336"/>
      <c r="I866" s="336"/>
      <c r="J866" s="333"/>
      <c r="K866" s="330" t="s">
        <v>813</v>
      </c>
    </row>
    <row r="867" spans="2:11" ht="15.75">
      <c r="B867" s="351" t="s">
        <v>1580</v>
      </c>
      <c r="C867" s="507">
        <v>529</v>
      </c>
      <c r="D867" s="509"/>
      <c r="E867" s="360"/>
      <c r="F867" s="336"/>
      <c r="G867" s="336"/>
      <c r="H867" s="336"/>
      <c r="I867" s="336"/>
      <c r="J867" s="333"/>
      <c r="K867" s="330" t="s">
        <v>813</v>
      </c>
    </row>
    <row r="868" spans="2:11" ht="15.75">
      <c r="B868" s="351" t="s">
        <v>1581</v>
      </c>
      <c r="C868" s="507">
        <v>530</v>
      </c>
      <c r="D868" s="509"/>
      <c r="E868" s="360"/>
      <c r="F868" s="336"/>
      <c r="G868" s="336"/>
      <c r="H868" s="336"/>
      <c r="I868" s="336"/>
      <c r="J868" s="333"/>
      <c r="K868" s="330" t="s">
        <v>813</v>
      </c>
    </row>
    <row r="869" spans="2:11" ht="15.75">
      <c r="B869" s="351" t="s">
        <v>1577</v>
      </c>
      <c r="C869" s="507">
        <v>531</v>
      </c>
      <c r="D869" s="509"/>
      <c r="E869" s="360"/>
      <c r="F869" s="336"/>
      <c r="G869" s="336"/>
      <c r="H869" s="336"/>
      <c r="I869" s="336"/>
      <c r="J869" s="333"/>
      <c r="K869" s="330" t="s">
        <v>813</v>
      </c>
    </row>
    <row r="870" spans="2:11" ht="15.75">
      <c r="B870" s="351" t="s">
        <v>1333</v>
      </c>
      <c r="C870" s="507">
        <v>532</v>
      </c>
      <c r="D870" s="509"/>
      <c r="E870" s="360"/>
      <c r="F870" s="336"/>
      <c r="G870" s="336"/>
      <c r="H870" s="336"/>
      <c r="I870" s="336"/>
      <c r="J870" s="333"/>
      <c r="K870" s="330" t="s">
        <v>813</v>
      </c>
    </row>
    <row r="871" spans="2:11" ht="15.75">
      <c r="B871" s="351" t="s">
        <v>1334</v>
      </c>
      <c r="C871" s="507">
        <v>533</v>
      </c>
      <c r="D871" s="509"/>
      <c r="E871" s="360"/>
      <c r="F871" s="336"/>
      <c r="G871" s="336"/>
      <c r="H871" s="336"/>
      <c r="I871" s="336"/>
      <c r="J871" s="333"/>
      <c r="K871" s="330" t="s">
        <v>813</v>
      </c>
    </row>
    <row r="872" spans="2:11" ht="15.75">
      <c r="B872" s="351" t="s">
        <v>1525</v>
      </c>
      <c r="C872" s="507">
        <v>534</v>
      </c>
      <c r="D872" s="509"/>
      <c r="E872" s="360"/>
      <c r="F872" s="336"/>
      <c r="G872" s="336"/>
      <c r="H872" s="336"/>
      <c r="I872" s="336"/>
      <c r="J872" s="333"/>
      <c r="K872" s="330" t="s">
        <v>813</v>
      </c>
    </row>
    <row r="873" spans="2:11" ht="15.75">
      <c r="B873" s="351" t="s">
        <v>1577</v>
      </c>
      <c r="C873" s="507">
        <v>535</v>
      </c>
      <c r="D873" s="509"/>
      <c r="E873" s="360"/>
      <c r="F873" s="336"/>
      <c r="G873" s="336"/>
      <c r="H873" s="336"/>
      <c r="I873" s="336"/>
      <c r="J873" s="333"/>
      <c r="K873" s="330" t="s">
        <v>813</v>
      </c>
    </row>
    <row r="874" spans="2:11" ht="15.75">
      <c r="B874" s="351" t="s">
        <v>1526</v>
      </c>
      <c r="C874" s="507">
        <v>536</v>
      </c>
      <c r="D874" s="509"/>
      <c r="E874" s="360"/>
      <c r="F874" s="336"/>
      <c r="G874" s="336"/>
      <c r="H874" s="336"/>
      <c r="I874" s="336"/>
      <c r="J874" s="333"/>
      <c r="K874" s="330" t="s">
        <v>813</v>
      </c>
    </row>
    <row r="875" spans="2:11" ht="15.75">
      <c r="B875" s="351" t="s">
        <v>1577</v>
      </c>
      <c r="C875" s="507">
        <v>537</v>
      </c>
      <c r="D875" s="509"/>
      <c r="E875" s="360"/>
      <c r="F875" s="336"/>
      <c r="G875" s="336"/>
      <c r="H875" s="336"/>
      <c r="I875" s="336"/>
      <c r="J875" s="333"/>
      <c r="K875" s="330" t="s">
        <v>813</v>
      </c>
    </row>
    <row r="876" spans="2:11" ht="15.75">
      <c r="B876" s="346" t="s">
        <v>825</v>
      </c>
      <c r="C876" s="507">
        <v>540</v>
      </c>
      <c r="D876" s="509"/>
      <c r="E876" s="360"/>
      <c r="F876" s="336"/>
      <c r="G876" s="336"/>
      <c r="H876" s="336"/>
      <c r="I876" s="336"/>
      <c r="J876" s="333"/>
      <c r="K876" s="330" t="s">
        <v>813</v>
      </c>
    </row>
    <row r="877" spans="2:11" ht="24">
      <c r="B877" s="346" t="s">
        <v>1537</v>
      </c>
      <c r="C877" s="507">
        <v>555</v>
      </c>
      <c r="D877" s="509"/>
      <c r="E877" s="360"/>
      <c r="F877" s="336"/>
      <c r="G877" s="336"/>
      <c r="H877" s="336"/>
      <c r="I877" s="336"/>
      <c r="J877" s="333"/>
      <c r="K877" s="330" t="s">
        <v>813</v>
      </c>
    </row>
    <row r="878" spans="2:11" ht="15.75">
      <c r="B878" s="353" t="s">
        <v>1359</v>
      </c>
      <c r="C878" s="507">
        <v>556</v>
      </c>
      <c r="D878" s="509"/>
      <c r="E878" s="360"/>
      <c r="F878" s="336"/>
      <c r="G878" s="336"/>
      <c r="H878" s="336"/>
      <c r="I878" s="336"/>
      <c r="J878" s="333"/>
      <c r="K878" s="330" t="s">
        <v>813</v>
      </c>
    </row>
    <row r="879" spans="2:11" ht="15.75">
      <c r="B879" s="353" t="s">
        <v>11</v>
      </c>
      <c r="C879" s="507">
        <v>557</v>
      </c>
      <c r="D879" s="509"/>
      <c r="E879" s="360"/>
      <c r="F879" s="336"/>
      <c r="G879" s="336"/>
      <c r="H879" s="336"/>
      <c r="I879" s="336"/>
      <c r="J879" s="333"/>
      <c r="K879" s="330" t="s">
        <v>813</v>
      </c>
    </row>
    <row r="880" spans="2:11" ht="15.75">
      <c r="B880" s="351" t="s">
        <v>1588</v>
      </c>
      <c r="C880" s="507">
        <v>558</v>
      </c>
      <c r="D880" s="509"/>
      <c r="E880" s="360"/>
      <c r="F880" s="336"/>
      <c r="G880" s="336"/>
      <c r="H880" s="336"/>
      <c r="I880" s="336"/>
      <c r="J880" s="333"/>
      <c r="K880" s="330" t="s">
        <v>813</v>
      </c>
    </row>
    <row r="881" spans="2:11" ht="15.75">
      <c r="B881" s="351" t="s">
        <v>1333</v>
      </c>
      <c r="C881" s="507">
        <v>559</v>
      </c>
      <c r="D881" s="509"/>
      <c r="E881" s="360"/>
      <c r="F881" s="336"/>
      <c r="G881" s="336"/>
      <c r="H881" s="336"/>
      <c r="I881" s="336"/>
      <c r="J881" s="333"/>
      <c r="K881" s="330" t="s">
        <v>813</v>
      </c>
    </row>
    <row r="882" spans="2:11" ht="15.75">
      <c r="B882" s="351" t="s">
        <v>1589</v>
      </c>
      <c r="C882" s="507">
        <v>560</v>
      </c>
      <c r="D882" s="509"/>
      <c r="E882" s="360"/>
      <c r="F882" s="336"/>
      <c r="G882" s="336"/>
      <c r="H882" s="336"/>
      <c r="I882" s="336"/>
      <c r="J882" s="333"/>
      <c r="K882" s="330" t="s">
        <v>813</v>
      </c>
    </row>
    <row r="883" spans="2:11" ht="15.75">
      <c r="B883" s="351" t="s">
        <v>1525</v>
      </c>
      <c r="C883" s="507">
        <v>561</v>
      </c>
      <c r="D883" s="509"/>
      <c r="E883" s="360"/>
      <c r="F883" s="336"/>
      <c r="G883" s="336"/>
      <c r="H883" s="336"/>
      <c r="I883" s="336"/>
      <c r="J883" s="333"/>
      <c r="K883" s="330" t="s">
        <v>813</v>
      </c>
    </row>
    <row r="884" spans="2:11" ht="15.75">
      <c r="B884" s="351" t="s">
        <v>1589</v>
      </c>
      <c r="C884" s="507">
        <v>562</v>
      </c>
      <c r="D884" s="509"/>
      <c r="E884" s="360"/>
      <c r="F884" s="336"/>
      <c r="G884" s="336"/>
      <c r="H884" s="336"/>
      <c r="I884" s="336"/>
      <c r="J884" s="333"/>
      <c r="K884" s="330" t="s">
        <v>813</v>
      </c>
    </row>
    <row r="885" spans="2:11" ht="15.75">
      <c r="B885" s="351" t="s">
        <v>1526</v>
      </c>
      <c r="C885" s="507">
        <v>563</v>
      </c>
      <c r="D885" s="509"/>
      <c r="E885" s="360"/>
      <c r="F885" s="336"/>
      <c r="G885" s="336"/>
      <c r="H885" s="336"/>
      <c r="I885" s="336"/>
      <c r="J885" s="333"/>
      <c r="K885" s="330" t="s">
        <v>813</v>
      </c>
    </row>
    <row r="886" spans="2:11" ht="15.75">
      <c r="B886" s="351" t="s">
        <v>1589</v>
      </c>
      <c r="C886" s="507">
        <v>564</v>
      </c>
      <c r="D886" s="509"/>
      <c r="E886" s="342"/>
      <c r="F886" s="336"/>
      <c r="G886" s="336"/>
      <c r="H886" s="336"/>
      <c r="I886" s="336"/>
      <c r="J886" s="333"/>
      <c r="K886" s="330" t="s">
        <v>813</v>
      </c>
    </row>
    <row r="887" spans="2:11" ht="15.75">
      <c r="B887" s="369" t="s">
        <v>826</v>
      </c>
      <c r="C887" s="507">
        <v>730</v>
      </c>
      <c r="D887" s="509"/>
      <c r="E887" s="360"/>
      <c r="F887" s="336"/>
      <c r="G887" s="336"/>
      <c r="H887" s="336"/>
      <c r="I887" s="336"/>
      <c r="J887" s="333"/>
      <c r="K887" s="330" t="s">
        <v>813</v>
      </c>
    </row>
    <row r="888" spans="2:11" ht="15.75">
      <c r="B888" s="368" t="s">
        <v>827</v>
      </c>
      <c r="C888" s="507">
        <v>735</v>
      </c>
      <c r="D888" s="509"/>
      <c r="E888" s="360"/>
      <c r="F888" s="336"/>
      <c r="G888" s="336"/>
      <c r="H888" s="336"/>
      <c r="I888" s="336"/>
      <c r="J888" s="333"/>
      <c r="K888" s="330" t="s">
        <v>813</v>
      </c>
    </row>
    <row r="889" spans="2:11" ht="15.75">
      <c r="B889" s="368" t="s">
        <v>828</v>
      </c>
      <c r="C889" s="507">
        <v>736</v>
      </c>
      <c r="D889" s="509"/>
      <c r="E889" s="360"/>
      <c r="F889" s="336"/>
      <c r="G889" s="336"/>
      <c r="H889" s="336"/>
      <c r="I889" s="336"/>
      <c r="J889" s="333"/>
      <c r="K889" s="330" t="s">
        <v>813</v>
      </c>
    </row>
    <row r="890" spans="2:11" ht="22.5">
      <c r="B890" s="355" t="s">
        <v>12</v>
      </c>
      <c r="C890" s="507">
        <v>737</v>
      </c>
      <c r="D890" s="509"/>
      <c r="E890" s="360"/>
      <c r="F890" s="336"/>
      <c r="G890" s="336"/>
      <c r="H890" s="336"/>
      <c r="I890" s="336"/>
      <c r="J890" s="333"/>
      <c r="K890" s="330" t="s">
        <v>813</v>
      </c>
    </row>
    <row r="891" spans="2:11" ht="63">
      <c r="B891" s="337" t="s">
        <v>829</v>
      </c>
      <c r="C891" s="507"/>
      <c r="D891" s="509">
        <v>14</v>
      </c>
      <c r="E891" s="336"/>
      <c r="F891" s="336"/>
      <c r="G891" s="336"/>
      <c r="H891" s="336"/>
      <c r="I891" s="336"/>
      <c r="J891" s="333"/>
      <c r="K891" s="330" t="s">
        <v>830</v>
      </c>
    </row>
    <row r="892" spans="2:11" ht="15.75">
      <c r="B892" s="338" t="s">
        <v>831</v>
      </c>
      <c r="C892" s="507">
        <v>10</v>
      </c>
      <c r="D892" s="509"/>
      <c r="E892" s="336"/>
      <c r="F892" s="336"/>
      <c r="G892" s="336"/>
      <c r="H892" s="336"/>
      <c r="I892" s="336"/>
      <c r="J892" s="333"/>
      <c r="K892" s="330" t="s">
        <v>830</v>
      </c>
    </row>
    <row r="893" spans="2:11" ht="24">
      <c r="B893" s="346" t="s">
        <v>832</v>
      </c>
      <c r="C893" s="507">
        <v>11</v>
      </c>
      <c r="D893" s="509"/>
      <c r="E893" s="336"/>
      <c r="F893" s="336"/>
      <c r="G893" s="336" t="s">
        <v>833</v>
      </c>
      <c r="H893" s="336"/>
      <c r="I893" s="336"/>
      <c r="J893" s="333"/>
      <c r="K893" s="330" t="s">
        <v>830</v>
      </c>
    </row>
    <row r="894" spans="2:11" ht="15.75">
      <c r="B894" s="343" t="s">
        <v>834</v>
      </c>
      <c r="C894" s="507">
        <v>12</v>
      </c>
      <c r="D894" s="509"/>
      <c r="E894" s="336"/>
      <c r="F894" s="336"/>
      <c r="G894" s="336"/>
      <c r="H894" s="336"/>
      <c r="I894" s="336"/>
      <c r="J894" s="333"/>
      <c r="K894" s="330" t="s">
        <v>830</v>
      </c>
    </row>
    <row r="895" spans="2:11" ht="15.75">
      <c r="B895" s="343" t="s">
        <v>835</v>
      </c>
      <c r="C895" s="507">
        <v>13</v>
      </c>
      <c r="D895" s="509"/>
      <c r="E895" s="336"/>
      <c r="F895" s="336"/>
      <c r="G895" s="336"/>
      <c r="H895" s="336"/>
      <c r="I895" s="336"/>
      <c r="J895" s="333"/>
      <c r="K895" s="330" t="s">
        <v>830</v>
      </c>
    </row>
    <row r="896" spans="2:11" ht="15.75">
      <c r="B896" s="343" t="s">
        <v>836</v>
      </c>
      <c r="C896" s="507">
        <v>14</v>
      </c>
      <c r="D896" s="509"/>
      <c r="E896" s="336"/>
      <c r="F896" s="336"/>
      <c r="G896" s="336"/>
      <c r="H896" s="336"/>
      <c r="I896" s="336"/>
      <c r="J896" s="333"/>
      <c r="K896" s="330" t="s">
        <v>830</v>
      </c>
    </row>
    <row r="897" spans="2:11" ht="15.75">
      <c r="B897" s="346" t="s">
        <v>837</v>
      </c>
      <c r="C897" s="507">
        <v>86</v>
      </c>
      <c r="D897" s="509"/>
      <c r="E897" s="336"/>
      <c r="F897" s="336"/>
      <c r="G897" s="336"/>
      <c r="H897" s="336"/>
      <c r="I897" s="336"/>
      <c r="J897" s="333"/>
      <c r="K897" s="330" t="s">
        <v>830</v>
      </c>
    </row>
    <row r="898" spans="2:11" ht="15.75">
      <c r="B898" s="346" t="s">
        <v>838</v>
      </c>
      <c r="C898" s="507">
        <v>87</v>
      </c>
      <c r="D898" s="509"/>
      <c r="E898" s="336"/>
      <c r="F898" s="336"/>
      <c r="G898" s="336"/>
      <c r="H898" s="336"/>
      <c r="I898" s="336"/>
      <c r="J898" s="333"/>
      <c r="K898" s="330" t="s">
        <v>830</v>
      </c>
    </row>
    <row r="899" spans="2:11" ht="15.75">
      <c r="B899" s="366" t="s">
        <v>839</v>
      </c>
      <c r="C899" s="507"/>
      <c r="D899" s="509"/>
      <c r="E899" s="336"/>
      <c r="F899" s="336"/>
      <c r="G899" s="336"/>
      <c r="H899" s="336"/>
      <c r="I899" s="336"/>
      <c r="J899" s="333"/>
      <c r="K899" s="330" t="s">
        <v>830</v>
      </c>
    </row>
    <row r="900" spans="2:11" ht="15.75">
      <c r="B900" s="343" t="s">
        <v>840</v>
      </c>
      <c r="C900" s="507">
        <v>451</v>
      </c>
      <c r="D900" s="509"/>
      <c r="E900" s="336"/>
      <c r="F900" s="336"/>
      <c r="G900" s="336"/>
      <c r="H900" s="336"/>
      <c r="I900" s="336"/>
      <c r="J900" s="333"/>
      <c r="K900" s="330" t="s">
        <v>830</v>
      </c>
    </row>
    <row r="901" spans="2:11" ht="15.75">
      <c r="B901" s="343" t="s">
        <v>485</v>
      </c>
      <c r="C901" s="507">
        <v>452</v>
      </c>
      <c r="D901" s="509"/>
      <c r="E901" s="336"/>
      <c r="F901" s="336"/>
      <c r="G901" s="336"/>
      <c r="H901" s="336"/>
      <c r="I901" s="336"/>
      <c r="J901" s="333"/>
      <c r="K901" s="330" t="s">
        <v>830</v>
      </c>
    </row>
    <row r="902" spans="2:11" ht="15.75">
      <c r="B902" s="343" t="s">
        <v>805</v>
      </c>
      <c r="C902" s="507">
        <v>453</v>
      </c>
      <c r="D902" s="509"/>
      <c r="E902" s="336"/>
      <c r="F902" s="336"/>
      <c r="G902" s="336"/>
      <c r="H902" s="336"/>
      <c r="I902" s="336"/>
      <c r="J902" s="333"/>
      <c r="K902" s="330" t="s">
        <v>830</v>
      </c>
    </row>
    <row r="903" spans="2:11" ht="15.75">
      <c r="B903" s="343" t="s">
        <v>807</v>
      </c>
      <c r="C903" s="507">
        <v>454</v>
      </c>
      <c r="D903" s="509"/>
      <c r="E903" s="336"/>
      <c r="F903" s="336"/>
      <c r="G903" s="336"/>
      <c r="H903" s="336"/>
      <c r="I903" s="336"/>
      <c r="J903" s="333"/>
      <c r="K903" s="330" t="s">
        <v>830</v>
      </c>
    </row>
    <row r="904" spans="2:11" ht="15.75">
      <c r="B904" s="343" t="s">
        <v>841</v>
      </c>
      <c r="C904" s="507">
        <v>455</v>
      </c>
      <c r="D904" s="509"/>
      <c r="E904" s="336"/>
      <c r="F904" s="336"/>
      <c r="G904" s="336"/>
      <c r="H904" s="336"/>
      <c r="I904" s="336"/>
      <c r="J904" s="333"/>
      <c r="K904" s="330" t="s">
        <v>830</v>
      </c>
    </row>
    <row r="905" spans="2:11" ht="15.75">
      <c r="B905" s="366" t="s">
        <v>823</v>
      </c>
      <c r="C905" s="507"/>
      <c r="D905" s="509"/>
      <c r="E905" s="336"/>
      <c r="F905" s="336"/>
      <c r="G905" s="336"/>
      <c r="H905" s="336"/>
      <c r="I905" s="336"/>
      <c r="J905" s="333"/>
      <c r="K905" s="330" t="s">
        <v>830</v>
      </c>
    </row>
    <row r="906" spans="2:11" ht="15.75">
      <c r="B906" s="343" t="s">
        <v>840</v>
      </c>
      <c r="C906" s="507">
        <v>460</v>
      </c>
      <c r="D906" s="509"/>
      <c r="E906" s="336"/>
      <c r="F906" s="336"/>
      <c r="G906" s="336"/>
      <c r="H906" s="336"/>
      <c r="I906" s="336"/>
      <c r="J906" s="333"/>
      <c r="K906" s="330" t="s">
        <v>830</v>
      </c>
    </row>
    <row r="907" spans="2:11" ht="15.75">
      <c r="B907" s="343" t="s">
        <v>485</v>
      </c>
      <c r="C907" s="507">
        <v>461</v>
      </c>
      <c r="D907" s="509"/>
      <c r="E907" s="336"/>
      <c r="F907" s="336"/>
      <c r="G907" s="336"/>
      <c r="H907" s="336"/>
      <c r="I907" s="336"/>
      <c r="J907" s="333"/>
      <c r="K907" s="330" t="s">
        <v>830</v>
      </c>
    </row>
    <row r="908" spans="2:11" ht="15.75">
      <c r="B908" s="343" t="s">
        <v>805</v>
      </c>
      <c r="C908" s="507">
        <v>462</v>
      </c>
      <c r="D908" s="509"/>
      <c r="E908" s="336"/>
      <c r="F908" s="336"/>
      <c r="G908" s="336"/>
      <c r="H908" s="336"/>
      <c r="I908" s="336"/>
      <c r="J908" s="333"/>
      <c r="K908" s="330" t="s">
        <v>830</v>
      </c>
    </row>
    <row r="909" spans="2:11" ht="15.75">
      <c r="B909" s="343" t="s">
        <v>807</v>
      </c>
      <c r="C909" s="507">
        <v>463</v>
      </c>
      <c r="D909" s="509"/>
      <c r="E909" s="336"/>
      <c r="F909" s="336"/>
      <c r="G909" s="336"/>
      <c r="H909" s="336"/>
      <c r="I909" s="336"/>
      <c r="J909" s="333"/>
      <c r="K909" s="330" t="s">
        <v>830</v>
      </c>
    </row>
    <row r="910" spans="2:11" ht="15.75">
      <c r="B910" s="343" t="s">
        <v>841</v>
      </c>
      <c r="C910" s="507">
        <v>464</v>
      </c>
      <c r="D910" s="509"/>
      <c r="E910" s="336"/>
      <c r="F910" s="336"/>
      <c r="G910" s="336"/>
      <c r="H910" s="336"/>
      <c r="I910" s="336"/>
      <c r="J910" s="333"/>
      <c r="K910" s="330" t="s">
        <v>830</v>
      </c>
    </row>
    <row r="911" spans="2:11" ht="31.5">
      <c r="B911" s="337" t="s">
        <v>842</v>
      </c>
      <c r="C911" s="507"/>
      <c r="D911" s="509">
        <v>15</v>
      </c>
      <c r="E911" s="336"/>
      <c r="F911" s="336"/>
      <c r="G911" s="336"/>
      <c r="H911" s="336"/>
      <c r="I911" s="336"/>
      <c r="J911" s="333"/>
      <c r="K911" s="330" t="s">
        <v>843</v>
      </c>
    </row>
    <row r="912" spans="2:11" ht="15.75">
      <c r="B912" s="331" t="s">
        <v>1267</v>
      </c>
      <c r="C912" s="507">
        <v>1</v>
      </c>
      <c r="D912" s="509"/>
      <c r="E912" s="336"/>
      <c r="F912" s="336"/>
      <c r="G912" s="336"/>
      <c r="H912" s="336"/>
      <c r="I912" s="336"/>
      <c r="J912" s="333"/>
      <c r="K912" s="330" t="s">
        <v>843</v>
      </c>
    </row>
    <row r="913" spans="2:11" ht="15.75">
      <c r="B913" s="343" t="s">
        <v>844</v>
      </c>
      <c r="C913" s="507">
        <v>850</v>
      </c>
      <c r="D913" s="509"/>
      <c r="E913" s="336"/>
      <c r="F913" s="336"/>
      <c r="G913" s="336"/>
      <c r="H913" s="336"/>
      <c r="I913" s="336"/>
      <c r="J913" s="333"/>
      <c r="K913" s="330" t="s">
        <v>843</v>
      </c>
    </row>
    <row r="914" spans="2:11" ht="15.75">
      <c r="B914" s="343" t="s">
        <v>845</v>
      </c>
      <c r="C914" s="507">
        <v>860</v>
      </c>
      <c r="D914" s="509"/>
      <c r="E914" s="336"/>
      <c r="F914" s="336"/>
      <c r="G914" s="336"/>
      <c r="H914" s="336"/>
      <c r="I914" s="336"/>
      <c r="J914" s="333"/>
      <c r="K914" s="330" t="s">
        <v>843</v>
      </c>
    </row>
    <row r="915" spans="2:11" ht="15.75">
      <c r="B915" s="343" t="s">
        <v>846</v>
      </c>
      <c r="C915" s="507">
        <v>861</v>
      </c>
      <c r="D915" s="509"/>
      <c r="E915" s="336"/>
      <c r="F915" s="336"/>
      <c r="G915" s="336"/>
      <c r="H915" s="336"/>
      <c r="I915" s="336"/>
      <c r="J915" s="333"/>
      <c r="K915" s="330" t="s">
        <v>843</v>
      </c>
    </row>
    <row r="916" spans="2:11" ht="15.75">
      <c r="B916" s="343" t="s">
        <v>847</v>
      </c>
      <c r="C916" s="507">
        <v>862</v>
      </c>
      <c r="D916" s="509"/>
      <c r="E916" s="336"/>
      <c r="F916" s="336"/>
      <c r="G916" s="336"/>
      <c r="H916" s="336"/>
      <c r="I916" s="336"/>
      <c r="J916" s="333"/>
      <c r="K916" s="330" t="s">
        <v>843</v>
      </c>
    </row>
    <row r="917" spans="2:11" ht="15.75">
      <c r="B917" s="343" t="s">
        <v>848</v>
      </c>
      <c r="C917" s="507">
        <v>863</v>
      </c>
      <c r="D917" s="509"/>
      <c r="E917" s="336"/>
      <c r="F917" s="336"/>
      <c r="G917" s="336"/>
      <c r="H917" s="336"/>
      <c r="I917" s="336"/>
      <c r="J917" s="333"/>
      <c r="K917" s="330" t="s">
        <v>843</v>
      </c>
    </row>
    <row r="918" spans="2:11" ht="15.75">
      <c r="B918" s="343" t="s">
        <v>849</v>
      </c>
      <c r="C918" s="507">
        <v>865</v>
      </c>
      <c r="D918" s="509"/>
      <c r="E918" s="336"/>
      <c r="F918" s="336"/>
      <c r="G918" s="336"/>
      <c r="H918" s="336"/>
      <c r="I918" s="336"/>
      <c r="J918" s="333"/>
      <c r="K918" s="330" t="s">
        <v>843</v>
      </c>
    </row>
    <row r="919" spans="2:11" ht="15.75">
      <c r="B919" s="343" t="s">
        <v>846</v>
      </c>
      <c r="C919" s="507">
        <v>866</v>
      </c>
      <c r="D919" s="509"/>
      <c r="E919" s="336"/>
      <c r="F919" s="336"/>
      <c r="G919" s="336"/>
      <c r="H919" s="336"/>
      <c r="I919" s="336"/>
      <c r="J919" s="333"/>
      <c r="K919" s="330" t="s">
        <v>843</v>
      </c>
    </row>
    <row r="920" spans="2:11" ht="15.75">
      <c r="B920" s="343" t="s">
        <v>847</v>
      </c>
      <c r="C920" s="507">
        <v>867</v>
      </c>
      <c r="D920" s="509"/>
      <c r="E920" s="336"/>
      <c r="F920" s="336"/>
      <c r="G920" s="336"/>
      <c r="H920" s="336"/>
      <c r="I920" s="336"/>
      <c r="J920" s="333"/>
      <c r="K920" s="330" t="s">
        <v>843</v>
      </c>
    </row>
    <row r="921" spans="2:11" ht="15.75">
      <c r="B921" s="343" t="s">
        <v>848</v>
      </c>
      <c r="C921" s="507">
        <v>868</v>
      </c>
      <c r="D921" s="509"/>
      <c r="E921" s="336"/>
      <c r="F921" s="336"/>
      <c r="G921" s="336"/>
      <c r="H921" s="336"/>
      <c r="I921" s="336"/>
      <c r="J921" s="333"/>
      <c r="K921" s="330" t="s">
        <v>843</v>
      </c>
    </row>
    <row r="922" spans="2:11" ht="15.75">
      <c r="B922" s="343" t="s">
        <v>850</v>
      </c>
      <c r="C922" s="507">
        <v>870</v>
      </c>
      <c r="D922" s="509"/>
      <c r="E922" s="336"/>
      <c r="F922" s="336"/>
      <c r="G922" s="336"/>
      <c r="H922" s="336"/>
      <c r="I922" s="336"/>
      <c r="J922" s="333"/>
      <c r="K922" s="330" t="s">
        <v>843</v>
      </c>
    </row>
    <row r="923" spans="2:11" ht="15.75">
      <c r="B923" s="343" t="s">
        <v>846</v>
      </c>
      <c r="C923" s="507">
        <v>871</v>
      </c>
      <c r="D923" s="509"/>
      <c r="E923" s="336"/>
      <c r="F923" s="336"/>
      <c r="G923" s="336"/>
      <c r="H923" s="336"/>
      <c r="I923" s="336"/>
      <c r="J923" s="333"/>
      <c r="K923" s="330" t="s">
        <v>843</v>
      </c>
    </row>
    <row r="924" spans="2:11" ht="15.75">
      <c r="B924" s="343" t="s">
        <v>847</v>
      </c>
      <c r="C924" s="507">
        <v>872</v>
      </c>
      <c r="D924" s="509"/>
      <c r="E924" s="336"/>
      <c r="F924" s="336"/>
      <c r="G924" s="336"/>
      <c r="H924" s="336"/>
      <c r="I924" s="336"/>
      <c r="J924" s="333"/>
      <c r="K924" s="330" t="s">
        <v>843</v>
      </c>
    </row>
    <row r="925" spans="2:11" ht="15.75">
      <c r="B925" s="343" t="s">
        <v>848</v>
      </c>
      <c r="C925" s="507">
        <v>873</v>
      </c>
      <c r="D925" s="509"/>
      <c r="E925" s="336"/>
      <c r="F925" s="336"/>
      <c r="G925" s="336"/>
      <c r="H925" s="336"/>
      <c r="I925" s="336"/>
      <c r="J925" s="333"/>
      <c r="K925" s="330" t="s">
        <v>843</v>
      </c>
    </row>
    <row r="926" spans="2:11" ht="15.75">
      <c r="B926" s="370" t="s">
        <v>851</v>
      </c>
      <c r="C926" s="507">
        <v>875</v>
      </c>
      <c r="D926" s="509"/>
      <c r="E926" s="336"/>
      <c r="F926" s="336"/>
      <c r="G926" s="336"/>
      <c r="H926" s="336"/>
      <c r="I926" s="336"/>
      <c r="J926" s="333"/>
      <c r="K926" s="330" t="s">
        <v>843</v>
      </c>
    </row>
    <row r="927" spans="2:11" ht="15.75">
      <c r="B927" s="343" t="s">
        <v>846</v>
      </c>
      <c r="C927" s="507">
        <v>876</v>
      </c>
      <c r="D927" s="509"/>
      <c r="E927" s="336"/>
      <c r="F927" s="336"/>
      <c r="G927" s="336"/>
      <c r="H927" s="336"/>
      <c r="I927" s="336"/>
      <c r="J927" s="333"/>
      <c r="K927" s="330" t="s">
        <v>843</v>
      </c>
    </row>
    <row r="928" spans="2:11" ht="15.75">
      <c r="B928" s="343" t="s">
        <v>847</v>
      </c>
      <c r="C928" s="507">
        <v>877</v>
      </c>
      <c r="D928" s="509"/>
      <c r="E928" s="336"/>
      <c r="F928" s="336"/>
      <c r="G928" s="336"/>
      <c r="H928" s="336"/>
      <c r="I928" s="336"/>
      <c r="J928" s="333"/>
      <c r="K928" s="330" t="s">
        <v>843</v>
      </c>
    </row>
    <row r="929" spans="2:11" ht="15.75">
      <c r="B929" s="343" t="s">
        <v>848</v>
      </c>
      <c r="C929" s="507">
        <v>878</v>
      </c>
      <c r="D929" s="509"/>
      <c r="E929" s="336"/>
      <c r="F929" s="336"/>
      <c r="G929" s="336"/>
      <c r="H929" s="336"/>
      <c r="I929" s="336"/>
      <c r="J929" s="333"/>
      <c r="K929" s="330" t="s">
        <v>843</v>
      </c>
    </row>
    <row r="930" spans="2:11" ht="24">
      <c r="B930" s="343" t="s">
        <v>852</v>
      </c>
      <c r="C930" s="507">
        <v>880</v>
      </c>
      <c r="D930" s="509"/>
      <c r="E930" s="336"/>
      <c r="F930" s="336"/>
      <c r="G930" s="336"/>
      <c r="H930" s="336"/>
      <c r="I930" s="336"/>
      <c r="J930" s="333"/>
      <c r="K930" s="330" t="s">
        <v>843</v>
      </c>
    </row>
    <row r="931" spans="2:11" ht="24">
      <c r="B931" s="343" t="s">
        <v>853</v>
      </c>
      <c r="C931" s="507">
        <v>915</v>
      </c>
      <c r="D931" s="509"/>
      <c r="E931" s="336"/>
      <c r="F931" s="336"/>
      <c r="G931" s="336"/>
      <c r="H931" s="336"/>
      <c r="I931" s="336"/>
      <c r="J931" s="333"/>
      <c r="K931" s="330" t="s">
        <v>843</v>
      </c>
    </row>
    <row r="932" spans="2:11" ht="15.75">
      <c r="B932" s="337" t="s">
        <v>854</v>
      </c>
      <c r="C932" s="507"/>
      <c r="D932" s="509">
        <v>16</v>
      </c>
      <c r="E932" s="336"/>
      <c r="F932" s="336"/>
      <c r="G932" s="336"/>
      <c r="H932" s="336"/>
      <c r="I932" s="336"/>
      <c r="J932" s="333"/>
      <c r="K932" s="330" t="s">
        <v>855</v>
      </c>
    </row>
    <row r="933" spans="2:11" ht="15.75">
      <c r="B933" s="338" t="s">
        <v>856</v>
      </c>
      <c r="C933" s="507">
        <v>16</v>
      </c>
      <c r="D933" s="509"/>
      <c r="E933" s="336"/>
      <c r="F933" s="336"/>
      <c r="G933" s="336"/>
      <c r="H933" s="336"/>
      <c r="I933" s="336"/>
      <c r="J933" s="333"/>
      <c r="K933" s="330" t="s">
        <v>855</v>
      </c>
    </row>
    <row r="934" spans="2:11" ht="15.75">
      <c r="B934" s="338" t="s">
        <v>857</v>
      </c>
      <c r="C934" s="507">
        <v>17</v>
      </c>
      <c r="D934" s="509"/>
      <c r="E934" s="336"/>
      <c r="F934" s="336"/>
      <c r="G934" s="336"/>
      <c r="H934" s="336"/>
      <c r="I934" s="336"/>
      <c r="J934" s="333"/>
      <c r="K934" s="330" t="s">
        <v>855</v>
      </c>
    </row>
    <row r="935" spans="2:11" ht="24">
      <c r="B935" s="343" t="s">
        <v>858</v>
      </c>
      <c r="C935" s="507">
        <v>812</v>
      </c>
      <c r="D935" s="509"/>
      <c r="E935" s="336"/>
      <c r="F935" s="336"/>
      <c r="G935" s="336"/>
      <c r="H935" s="336"/>
      <c r="I935" s="336"/>
      <c r="J935" s="333"/>
      <c r="K935" s="330" t="s">
        <v>855</v>
      </c>
    </row>
    <row r="936" spans="2:11" ht="15.75">
      <c r="B936" s="343" t="s">
        <v>859</v>
      </c>
      <c r="C936" s="507">
        <v>820</v>
      </c>
      <c r="D936" s="509"/>
      <c r="E936" s="336"/>
      <c r="F936" s="336"/>
      <c r="G936" s="336"/>
      <c r="H936" s="336"/>
      <c r="I936" s="336"/>
      <c r="J936" s="333"/>
      <c r="K936" s="330" t="s">
        <v>855</v>
      </c>
    </row>
    <row r="937" spans="2:11" ht="15.75">
      <c r="B937" s="343" t="s">
        <v>860</v>
      </c>
      <c r="C937" s="507">
        <v>821</v>
      </c>
      <c r="D937" s="509"/>
      <c r="E937" s="336"/>
      <c r="F937" s="336"/>
      <c r="G937" s="336"/>
      <c r="H937" s="336"/>
      <c r="I937" s="336"/>
      <c r="J937" s="333"/>
      <c r="K937" s="330" t="s">
        <v>855</v>
      </c>
    </row>
    <row r="938" spans="2:11" ht="15.75">
      <c r="B938" s="343" t="s">
        <v>861</v>
      </c>
      <c r="C938" s="507">
        <v>822</v>
      </c>
      <c r="D938" s="509"/>
      <c r="E938" s="336"/>
      <c r="F938" s="336"/>
      <c r="G938" s="336"/>
      <c r="H938" s="336"/>
      <c r="I938" s="336"/>
      <c r="J938" s="333"/>
      <c r="K938" s="330" t="s">
        <v>855</v>
      </c>
    </row>
    <row r="939" spans="2:11" ht="24">
      <c r="B939" s="343" t="s">
        <v>862</v>
      </c>
      <c r="C939" s="507" t="s">
        <v>863</v>
      </c>
      <c r="D939" s="509"/>
      <c r="E939" s="336"/>
      <c r="F939" s="336"/>
      <c r="G939" s="336"/>
      <c r="H939" s="336"/>
      <c r="I939" s="336"/>
      <c r="J939" s="333"/>
      <c r="K939" s="330" t="s">
        <v>855</v>
      </c>
    </row>
    <row r="940" spans="2:11" ht="15.75">
      <c r="B940" s="343" t="s">
        <v>864</v>
      </c>
      <c r="C940" s="507" t="s">
        <v>865</v>
      </c>
      <c r="D940" s="509"/>
      <c r="E940" s="336"/>
      <c r="F940" s="336"/>
      <c r="G940" s="336"/>
      <c r="H940" s="336"/>
      <c r="I940" s="336"/>
      <c r="J940" s="333"/>
      <c r="K940" s="330" t="s">
        <v>855</v>
      </c>
    </row>
    <row r="941" spans="2:11" ht="15.75">
      <c r="B941" s="343" t="s">
        <v>866</v>
      </c>
      <c r="C941" s="507">
        <v>825</v>
      </c>
      <c r="D941" s="509"/>
      <c r="E941" s="336"/>
      <c r="F941" s="336"/>
      <c r="G941" s="336"/>
      <c r="H941" s="336"/>
      <c r="I941" s="336"/>
      <c r="J941" s="333"/>
      <c r="K941" s="330" t="s">
        <v>855</v>
      </c>
    </row>
    <row r="942" spans="2:11" ht="15.75">
      <c r="B942" s="343" t="s">
        <v>867</v>
      </c>
      <c r="C942" s="507" t="s">
        <v>868</v>
      </c>
      <c r="D942" s="509"/>
      <c r="E942" s="336"/>
      <c r="F942" s="336"/>
      <c r="G942" s="336"/>
      <c r="H942" s="336"/>
      <c r="I942" s="336"/>
      <c r="J942" s="333"/>
      <c r="K942" s="330" t="s">
        <v>855</v>
      </c>
    </row>
    <row r="943" spans="2:11" ht="15.75">
      <c r="B943" s="343" t="s">
        <v>869</v>
      </c>
      <c r="C943" s="507">
        <v>827</v>
      </c>
      <c r="D943" s="509"/>
      <c r="E943" s="336"/>
      <c r="F943" s="336"/>
      <c r="G943" s="336"/>
      <c r="H943" s="336"/>
      <c r="I943" s="336"/>
      <c r="J943" s="333"/>
      <c r="K943" s="330" t="s">
        <v>855</v>
      </c>
    </row>
    <row r="944" spans="2:11" ht="15.75">
      <c r="B944" s="343" t="s">
        <v>870</v>
      </c>
      <c r="C944" s="507">
        <v>828</v>
      </c>
      <c r="D944" s="509"/>
      <c r="E944" s="336"/>
      <c r="F944" s="336"/>
      <c r="G944" s="336"/>
      <c r="H944" s="336"/>
      <c r="I944" s="336"/>
      <c r="J944" s="333"/>
      <c r="K944" s="330" t="s">
        <v>855</v>
      </c>
    </row>
    <row r="945" spans="2:11" ht="15.75">
      <c r="B945" s="370" t="s">
        <v>871</v>
      </c>
      <c r="C945" s="507">
        <v>830</v>
      </c>
      <c r="D945" s="509"/>
      <c r="E945" s="336"/>
      <c r="F945" s="336"/>
      <c r="G945" s="336"/>
      <c r="H945" s="336"/>
      <c r="I945" s="336"/>
      <c r="J945" s="333"/>
      <c r="K945" s="330" t="s">
        <v>855</v>
      </c>
    </row>
    <row r="946" spans="2:11" ht="15.75">
      <c r="B946" s="343" t="s">
        <v>860</v>
      </c>
      <c r="C946" s="507">
        <v>831</v>
      </c>
      <c r="D946" s="509"/>
      <c r="E946" s="336"/>
      <c r="F946" s="336"/>
      <c r="G946" s="336"/>
      <c r="H946" s="336"/>
      <c r="I946" s="336"/>
      <c r="J946" s="333"/>
      <c r="K946" s="330" t="s">
        <v>855</v>
      </c>
    </row>
    <row r="947" spans="2:11" ht="15.75">
      <c r="B947" s="343" t="s">
        <v>861</v>
      </c>
      <c r="C947" s="507">
        <v>832</v>
      </c>
      <c r="D947" s="509"/>
      <c r="E947" s="336"/>
      <c r="F947" s="336"/>
      <c r="G947" s="336"/>
      <c r="H947" s="336"/>
      <c r="I947" s="336"/>
      <c r="J947" s="333"/>
      <c r="K947" s="330" t="s">
        <v>855</v>
      </c>
    </row>
    <row r="948" spans="2:11" ht="24">
      <c r="B948" s="343" t="s">
        <v>862</v>
      </c>
      <c r="C948" s="507" t="s">
        <v>872</v>
      </c>
      <c r="D948" s="509"/>
      <c r="E948" s="336"/>
      <c r="F948" s="336"/>
      <c r="G948" s="336"/>
      <c r="H948" s="336"/>
      <c r="I948" s="336"/>
      <c r="J948" s="333"/>
      <c r="K948" s="330" t="s">
        <v>855</v>
      </c>
    </row>
    <row r="949" spans="2:11" ht="15.75">
      <c r="B949" s="343" t="s">
        <v>864</v>
      </c>
      <c r="C949" s="507" t="s">
        <v>873</v>
      </c>
      <c r="D949" s="509"/>
      <c r="E949" s="336"/>
      <c r="F949" s="336"/>
      <c r="G949" s="336"/>
      <c r="H949" s="336"/>
      <c r="I949" s="336"/>
      <c r="J949" s="333"/>
      <c r="K949" s="330" t="s">
        <v>855</v>
      </c>
    </row>
    <row r="950" spans="2:11" ht="15.75">
      <c r="B950" s="343" t="s">
        <v>866</v>
      </c>
      <c r="C950" s="507">
        <v>835</v>
      </c>
      <c r="D950" s="509"/>
      <c r="E950" s="336"/>
      <c r="F950" s="336"/>
      <c r="G950" s="336"/>
      <c r="H950" s="336"/>
      <c r="I950" s="336"/>
      <c r="J950" s="333"/>
      <c r="K950" s="330" t="s">
        <v>855</v>
      </c>
    </row>
    <row r="951" spans="2:11" ht="15.75">
      <c r="B951" s="343" t="s">
        <v>867</v>
      </c>
      <c r="C951" s="507" t="s">
        <v>874</v>
      </c>
      <c r="D951" s="509"/>
      <c r="E951" s="336"/>
      <c r="F951" s="336"/>
      <c r="G951" s="336"/>
      <c r="H951" s="336"/>
      <c r="I951" s="336"/>
      <c r="J951" s="333"/>
      <c r="K951" s="330" t="s">
        <v>855</v>
      </c>
    </row>
    <row r="952" spans="2:11" ht="15.75">
      <c r="B952" s="343" t="s">
        <v>869</v>
      </c>
      <c r="C952" s="507">
        <v>837</v>
      </c>
      <c r="D952" s="509"/>
      <c r="E952" s="336"/>
      <c r="F952" s="336"/>
      <c r="G952" s="336"/>
      <c r="H952" s="336"/>
      <c r="I952" s="336"/>
      <c r="J952" s="333"/>
      <c r="K952" s="330" t="s">
        <v>855</v>
      </c>
    </row>
    <row r="953" spans="2:11" ht="15.75">
      <c r="B953" s="343" t="s">
        <v>870</v>
      </c>
      <c r="C953" s="507">
        <v>838</v>
      </c>
      <c r="D953" s="509"/>
      <c r="E953" s="336"/>
      <c r="F953" s="336"/>
      <c r="G953" s="336"/>
      <c r="H953" s="336"/>
      <c r="I953" s="336"/>
      <c r="J953" s="333"/>
      <c r="K953" s="330" t="s">
        <v>855</v>
      </c>
    </row>
    <row r="954" spans="2:11" ht="24">
      <c r="B954" s="343" t="s">
        <v>875</v>
      </c>
      <c r="C954" s="507">
        <v>840</v>
      </c>
      <c r="D954" s="509"/>
      <c r="E954" s="336"/>
      <c r="F954" s="336"/>
      <c r="G954" s="336"/>
      <c r="H954" s="336"/>
      <c r="I954" s="336"/>
      <c r="J954" s="333"/>
      <c r="K954" s="330" t="s">
        <v>855</v>
      </c>
    </row>
    <row r="955" spans="2:11" ht="15.75">
      <c r="B955" s="343" t="s">
        <v>860</v>
      </c>
      <c r="C955" s="507">
        <v>841</v>
      </c>
      <c r="D955" s="509"/>
      <c r="E955" s="336"/>
      <c r="F955" s="336"/>
      <c r="G955" s="336"/>
      <c r="H955" s="336"/>
      <c r="I955" s="336"/>
      <c r="J955" s="333"/>
      <c r="K955" s="330" t="s">
        <v>855</v>
      </c>
    </row>
    <row r="956" spans="2:11" ht="24">
      <c r="B956" s="343" t="s">
        <v>862</v>
      </c>
      <c r="C956" s="507" t="s">
        <v>876</v>
      </c>
      <c r="D956" s="509"/>
      <c r="E956" s="336"/>
      <c r="F956" s="336"/>
      <c r="G956" s="336"/>
      <c r="H956" s="336"/>
      <c r="I956" s="336"/>
      <c r="J956" s="333"/>
      <c r="K956" s="330" t="s">
        <v>855</v>
      </c>
    </row>
    <row r="957" spans="2:11" ht="15.75">
      <c r="B957" s="343" t="s">
        <v>864</v>
      </c>
      <c r="C957" s="507" t="s">
        <v>877</v>
      </c>
      <c r="D957" s="509"/>
      <c r="E957" s="336"/>
      <c r="F957" s="336"/>
      <c r="G957" s="336"/>
      <c r="H957" s="336"/>
      <c r="I957" s="336"/>
      <c r="J957" s="333"/>
      <c r="K957" s="330" t="s">
        <v>855</v>
      </c>
    </row>
    <row r="958" spans="2:11" ht="15.75">
      <c r="B958" s="343" t="s">
        <v>866</v>
      </c>
      <c r="C958" s="507">
        <v>845</v>
      </c>
      <c r="D958" s="509"/>
      <c r="E958" s="336"/>
      <c r="F958" s="336"/>
      <c r="G958" s="336"/>
      <c r="H958" s="336"/>
      <c r="I958" s="336"/>
      <c r="J958" s="333"/>
      <c r="K958" s="330" t="s">
        <v>855</v>
      </c>
    </row>
    <row r="959" spans="2:11" ht="15.75">
      <c r="B959" s="343" t="s">
        <v>867</v>
      </c>
      <c r="C959" s="507" t="s">
        <v>878</v>
      </c>
      <c r="D959" s="509"/>
      <c r="E959" s="336"/>
      <c r="F959" s="336"/>
      <c r="G959" s="336"/>
      <c r="H959" s="336"/>
      <c r="I959" s="336"/>
      <c r="J959" s="333"/>
      <c r="K959" s="330" t="s">
        <v>855</v>
      </c>
    </row>
    <row r="960" spans="2:11" ht="15.75">
      <c r="B960" s="343" t="s">
        <v>869</v>
      </c>
      <c r="C960" s="507">
        <v>847</v>
      </c>
      <c r="D960" s="509"/>
      <c r="E960" s="336"/>
      <c r="F960" s="336"/>
      <c r="G960" s="336"/>
      <c r="H960" s="336"/>
      <c r="I960" s="336"/>
      <c r="J960" s="333"/>
      <c r="K960" s="330" t="s">
        <v>855</v>
      </c>
    </row>
    <row r="961" spans="2:11" ht="15.75">
      <c r="B961" s="343" t="s">
        <v>870</v>
      </c>
      <c r="C961" s="507">
        <v>848</v>
      </c>
      <c r="D961" s="509"/>
      <c r="E961" s="336"/>
      <c r="F961" s="336"/>
      <c r="G961" s="336"/>
      <c r="H961" s="336"/>
      <c r="I961" s="336"/>
      <c r="J961" s="333"/>
      <c r="K961" s="330" t="s">
        <v>855</v>
      </c>
    </row>
    <row r="962" spans="2:11" ht="15.75">
      <c r="B962" s="343" t="s">
        <v>879</v>
      </c>
      <c r="C962" s="507">
        <v>920</v>
      </c>
      <c r="D962" s="509"/>
      <c r="E962" s="336"/>
      <c r="F962" s="336"/>
      <c r="G962" s="336"/>
      <c r="H962" s="336"/>
      <c r="I962" s="336"/>
      <c r="J962" s="333"/>
      <c r="K962" s="330" t="s">
        <v>855</v>
      </c>
    </row>
    <row r="963" spans="2:11" ht="15.75">
      <c r="B963" s="371" t="s">
        <v>310</v>
      </c>
      <c r="C963" s="507"/>
      <c r="D963" s="509"/>
      <c r="E963" s="336"/>
      <c r="F963" s="336"/>
      <c r="G963" s="336"/>
      <c r="H963" s="336"/>
      <c r="I963" s="336"/>
      <c r="J963" s="333"/>
      <c r="K963" s="330" t="s">
        <v>855</v>
      </c>
    </row>
    <row r="964" spans="2:11" ht="15.75">
      <c r="B964" s="343" t="s">
        <v>880</v>
      </c>
      <c r="C964" s="507">
        <v>921</v>
      </c>
      <c r="D964" s="509"/>
      <c r="E964" s="336"/>
      <c r="F964" s="336"/>
      <c r="G964" s="336"/>
      <c r="H964" s="336"/>
      <c r="I964" s="336"/>
      <c r="J964" s="333"/>
      <c r="K964" s="330" t="s">
        <v>855</v>
      </c>
    </row>
    <row r="965" spans="2:11" ht="15.75">
      <c r="B965" s="343" t="s">
        <v>881</v>
      </c>
      <c r="C965" s="507">
        <v>922</v>
      </c>
      <c r="D965" s="509"/>
      <c r="E965" s="336"/>
      <c r="F965" s="336"/>
      <c r="G965" s="336"/>
      <c r="H965" s="336"/>
      <c r="I965" s="336"/>
      <c r="J965" s="333"/>
      <c r="K965" s="330" t="s">
        <v>855</v>
      </c>
    </row>
    <row r="966" spans="2:11" ht="15.75">
      <c r="B966" s="343" t="s">
        <v>882</v>
      </c>
      <c r="C966" s="507">
        <v>925</v>
      </c>
      <c r="D966" s="509"/>
      <c r="E966" s="336"/>
      <c r="F966" s="336"/>
      <c r="G966" s="336"/>
      <c r="H966" s="336"/>
      <c r="I966" s="336"/>
      <c r="J966" s="333"/>
      <c r="K966" s="330" t="s">
        <v>855</v>
      </c>
    </row>
    <row r="967" spans="2:11" ht="15.75">
      <c r="B967" s="343" t="s">
        <v>883</v>
      </c>
      <c r="C967" s="507">
        <v>926</v>
      </c>
      <c r="D967" s="509"/>
      <c r="E967" s="336"/>
      <c r="F967" s="336"/>
      <c r="G967" s="336"/>
      <c r="H967" s="336"/>
      <c r="I967" s="336"/>
      <c r="J967" s="333"/>
      <c r="K967" s="330" t="s">
        <v>855</v>
      </c>
    </row>
    <row r="968" spans="2:11" ht="42">
      <c r="B968" s="337" t="s">
        <v>884</v>
      </c>
      <c r="C968" s="507"/>
      <c r="D968" s="509">
        <v>17</v>
      </c>
      <c r="E968" s="336"/>
      <c r="F968" s="336"/>
      <c r="G968" s="336"/>
      <c r="H968" s="336"/>
      <c r="I968" s="336"/>
      <c r="J968" s="333"/>
      <c r="K968" s="330" t="s">
        <v>885</v>
      </c>
    </row>
    <row r="969" spans="2:11" ht="15.75">
      <c r="B969" s="338" t="s">
        <v>308</v>
      </c>
      <c r="C969" s="507">
        <v>18</v>
      </c>
      <c r="D969" s="509"/>
      <c r="E969" s="336"/>
      <c r="F969" s="336"/>
      <c r="G969" s="336"/>
      <c r="H969" s="336"/>
      <c r="I969" s="336"/>
      <c r="J969" s="333"/>
      <c r="K969" s="330" t="s">
        <v>885</v>
      </c>
    </row>
    <row r="970" spans="2:11" ht="15.75">
      <c r="B970" s="372" t="s">
        <v>886</v>
      </c>
      <c r="C970" s="507"/>
      <c r="D970" s="509"/>
      <c r="E970" s="336"/>
      <c r="F970" s="336"/>
      <c r="G970" s="336"/>
      <c r="H970" s="336"/>
      <c r="I970" s="336"/>
      <c r="J970" s="333"/>
      <c r="K970" s="330" t="s">
        <v>885</v>
      </c>
    </row>
    <row r="971" spans="2:11" ht="15.75">
      <c r="B971" s="351" t="s">
        <v>887</v>
      </c>
      <c r="C971" s="507">
        <v>880</v>
      </c>
      <c r="D971" s="509"/>
      <c r="E971" s="336"/>
      <c r="F971" s="336"/>
      <c r="G971" s="336"/>
      <c r="H971" s="336"/>
      <c r="I971" s="336"/>
      <c r="J971" s="333"/>
      <c r="K971" s="330" t="s">
        <v>885</v>
      </c>
    </row>
    <row r="972" spans="2:11" ht="15.75">
      <c r="B972" s="351" t="s">
        <v>485</v>
      </c>
      <c r="C972" s="507">
        <v>881</v>
      </c>
      <c r="D972" s="509"/>
      <c r="E972" s="336"/>
      <c r="F972" s="336"/>
      <c r="G972" s="336"/>
      <c r="H972" s="336"/>
      <c r="I972" s="336"/>
      <c r="J972" s="333"/>
      <c r="K972" s="330" t="s">
        <v>885</v>
      </c>
    </row>
    <row r="973" spans="2:11" ht="22.5">
      <c r="B973" s="351" t="s">
        <v>888</v>
      </c>
      <c r="C973" s="507">
        <v>882</v>
      </c>
      <c r="D973" s="509"/>
      <c r="E973" s="336"/>
      <c r="F973" s="336"/>
      <c r="G973" s="336"/>
      <c r="H973" s="336"/>
      <c r="I973" s="336"/>
      <c r="J973" s="333"/>
      <c r="K973" s="330" t="s">
        <v>885</v>
      </c>
    </row>
    <row r="974" spans="2:11" ht="22.5">
      <c r="B974" s="351" t="s">
        <v>889</v>
      </c>
      <c r="C974" s="507">
        <v>883</v>
      </c>
      <c r="D974" s="509"/>
      <c r="E974" s="336"/>
      <c r="F974" s="336"/>
      <c r="G974" s="336"/>
      <c r="H974" s="336"/>
      <c r="I974" s="336"/>
      <c r="J974" s="333"/>
      <c r="K974" s="330" t="s">
        <v>885</v>
      </c>
    </row>
    <row r="975" spans="2:11" ht="15.75">
      <c r="B975" s="351" t="s">
        <v>805</v>
      </c>
      <c r="C975" s="507">
        <v>884</v>
      </c>
      <c r="D975" s="509"/>
      <c r="E975" s="336"/>
      <c r="F975" s="336"/>
      <c r="G975" s="336"/>
      <c r="H975" s="336"/>
      <c r="I975" s="336"/>
      <c r="J975" s="333"/>
      <c r="K975" s="330" t="s">
        <v>885</v>
      </c>
    </row>
    <row r="976" spans="2:11" ht="15.75">
      <c r="B976" s="351" t="s">
        <v>807</v>
      </c>
      <c r="C976" s="507">
        <v>885</v>
      </c>
      <c r="D976" s="509"/>
      <c r="E976" s="336"/>
      <c r="F976" s="336"/>
      <c r="G976" s="336"/>
      <c r="H976" s="336"/>
      <c r="I976" s="336"/>
      <c r="J976" s="333"/>
      <c r="K976" s="330" t="s">
        <v>885</v>
      </c>
    </row>
    <row r="977" spans="2:11" ht="15.75">
      <c r="B977" s="351" t="s">
        <v>890</v>
      </c>
      <c r="C977" s="507">
        <v>886</v>
      </c>
      <c r="D977" s="509"/>
      <c r="E977" s="336"/>
      <c r="F977" s="336"/>
      <c r="G977" s="336"/>
      <c r="H977" s="336"/>
      <c r="I977" s="336"/>
      <c r="J977" s="333"/>
      <c r="K977" s="330" t="s">
        <v>885</v>
      </c>
    </row>
    <row r="978" spans="2:11" ht="15.75">
      <c r="B978" s="372" t="s">
        <v>891</v>
      </c>
      <c r="C978" s="507"/>
      <c r="D978" s="509"/>
      <c r="E978" s="336"/>
      <c r="F978" s="336"/>
      <c r="G978" s="336"/>
      <c r="H978" s="336"/>
      <c r="I978" s="336"/>
      <c r="J978" s="333"/>
      <c r="K978" s="330" t="s">
        <v>885</v>
      </c>
    </row>
    <row r="979" spans="2:11" ht="15.75">
      <c r="B979" s="351" t="s">
        <v>892</v>
      </c>
      <c r="C979" s="507">
        <v>890</v>
      </c>
      <c r="D979" s="509"/>
      <c r="E979" s="336"/>
      <c r="F979" s="336"/>
      <c r="G979" s="336"/>
      <c r="H979" s="336"/>
      <c r="I979" s="336"/>
      <c r="J979" s="333"/>
      <c r="K979" s="330" t="s">
        <v>885</v>
      </c>
    </row>
    <row r="980" spans="2:11" ht="15.75">
      <c r="B980" s="351" t="s">
        <v>485</v>
      </c>
      <c r="C980" s="507">
        <v>891</v>
      </c>
      <c r="D980" s="509"/>
      <c r="E980" s="336"/>
      <c r="F980" s="336"/>
      <c r="G980" s="336"/>
      <c r="H980" s="336"/>
      <c r="I980" s="336"/>
      <c r="J980" s="333"/>
      <c r="K980" s="330" t="s">
        <v>885</v>
      </c>
    </row>
    <row r="981" spans="2:11" ht="22.5">
      <c r="B981" s="351" t="s">
        <v>888</v>
      </c>
      <c r="C981" s="507">
        <v>892</v>
      </c>
      <c r="D981" s="509"/>
      <c r="E981" s="336"/>
      <c r="F981" s="336"/>
      <c r="G981" s="336"/>
      <c r="H981" s="336"/>
      <c r="I981" s="336"/>
      <c r="J981" s="333"/>
      <c r="K981" s="330" t="s">
        <v>885</v>
      </c>
    </row>
    <row r="982" spans="2:11" ht="22.5">
      <c r="B982" s="351" t="s">
        <v>889</v>
      </c>
      <c r="C982" s="507">
        <v>893</v>
      </c>
      <c r="D982" s="509"/>
      <c r="E982" s="336"/>
      <c r="F982" s="336"/>
      <c r="G982" s="336"/>
      <c r="H982" s="336"/>
      <c r="I982" s="336"/>
      <c r="J982" s="333"/>
      <c r="K982" s="330" t="s">
        <v>885</v>
      </c>
    </row>
    <row r="983" spans="2:11" ht="15.75">
      <c r="B983" s="351" t="s">
        <v>805</v>
      </c>
      <c r="C983" s="507">
        <v>894</v>
      </c>
      <c r="D983" s="509"/>
      <c r="E983" s="336"/>
      <c r="F983" s="336"/>
      <c r="G983" s="336"/>
      <c r="H983" s="336"/>
      <c r="I983" s="336"/>
      <c r="J983" s="333"/>
      <c r="K983" s="330" t="s">
        <v>885</v>
      </c>
    </row>
    <row r="984" spans="2:11" ht="15.75">
      <c r="B984" s="351" t="s">
        <v>807</v>
      </c>
      <c r="C984" s="507">
        <v>895</v>
      </c>
      <c r="D984" s="509"/>
      <c r="E984" s="336"/>
      <c r="F984" s="336"/>
      <c r="G984" s="336"/>
      <c r="H984" s="336"/>
      <c r="I984" s="336"/>
      <c r="J984" s="333"/>
      <c r="K984" s="330" t="s">
        <v>885</v>
      </c>
    </row>
    <row r="985" spans="2:11" ht="15.75">
      <c r="B985" s="351" t="s">
        <v>890</v>
      </c>
      <c r="C985" s="507">
        <v>896</v>
      </c>
      <c r="D985" s="509"/>
      <c r="E985" s="336"/>
      <c r="F985" s="336"/>
      <c r="G985" s="336"/>
      <c r="H985" s="336"/>
      <c r="I985" s="336"/>
      <c r="J985" s="333"/>
      <c r="K985" s="330" t="s">
        <v>885</v>
      </c>
    </row>
    <row r="986" spans="2:11" ht="15.75">
      <c r="B986" s="345" t="s">
        <v>893</v>
      </c>
      <c r="C986" s="507"/>
      <c r="D986" s="509"/>
      <c r="E986" s="336"/>
      <c r="F986" s="336"/>
      <c r="G986" s="336"/>
      <c r="H986" s="336"/>
      <c r="I986" s="336"/>
      <c r="J986" s="333"/>
      <c r="K986" s="330" t="s">
        <v>885</v>
      </c>
    </row>
    <row r="987" spans="2:11" ht="22.5">
      <c r="B987" s="351" t="s">
        <v>894</v>
      </c>
      <c r="C987" s="507">
        <v>930</v>
      </c>
      <c r="D987" s="509"/>
      <c r="E987" s="336"/>
      <c r="F987" s="336"/>
      <c r="G987" s="336"/>
      <c r="H987" s="336"/>
      <c r="I987" s="336"/>
      <c r="J987" s="333"/>
      <c r="K987" s="330" t="s">
        <v>885</v>
      </c>
    </row>
    <row r="988" spans="2:11" ht="15.75">
      <c r="B988" s="351" t="s">
        <v>895</v>
      </c>
      <c r="C988" s="507">
        <v>931</v>
      </c>
      <c r="D988" s="509"/>
      <c r="E988" s="336"/>
      <c r="F988" s="336"/>
      <c r="G988" s="336"/>
      <c r="H988" s="336"/>
      <c r="I988" s="336"/>
      <c r="J988" s="333"/>
      <c r="K988" s="330" t="s">
        <v>885</v>
      </c>
    </row>
    <row r="989" spans="2:11" ht="15.75">
      <c r="B989" s="351" t="s">
        <v>896</v>
      </c>
      <c r="C989" s="507">
        <v>932</v>
      </c>
      <c r="D989" s="509"/>
      <c r="E989" s="336"/>
      <c r="F989" s="336"/>
      <c r="G989" s="336"/>
      <c r="H989" s="336"/>
      <c r="I989" s="336"/>
      <c r="J989" s="333"/>
      <c r="K989" s="330" t="s">
        <v>885</v>
      </c>
    </row>
    <row r="990" spans="2:11" ht="15.75">
      <c r="B990" s="351" t="s">
        <v>897</v>
      </c>
      <c r="C990" s="507">
        <v>933</v>
      </c>
      <c r="D990" s="509"/>
      <c r="E990" s="336"/>
      <c r="F990" s="336"/>
      <c r="G990" s="336"/>
      <c r="H990" s="336"/>
      <c r="I990" s="336"/>
      <c r="J990" s="333"/>
      <c r="K990" s="330" t="s">
        <v>885</v>
      </c>
    </row>
    <row r="991" spans="2:11" ht="22.5">
      <c r="B991" s="351" t="s">
        <v>898</v>
      </c>
      <c r="C991" s="507">
        <v>934</v>
      </c>
      <c r="D991" s="509"/>
      <c r="E991" s="336"/>
      <c r="F991" s="336"/>
      <c r="G991" s="336"/>
      <c r="H991" s="336"/>
      <c r="I991" s="336"/>
      <c r="J991" s="333"/>
      <c r="K991" s="330" t="s">
        <v>885</v>
      </c>
    </row>
    <row r="992" spans="2:11" ht="15.75">
      <c r="B992" s="364" t="s">
        <v>899</v>
      </c>
      <c r="C992" s="507">
        <v>935</v>
      </c>
      <c r="D992" s="509"/>
      <c r="E992" s="336"/>
      <c r="F992" s="336"/>
      <c r="G992" s="336"/>
      <c r="H992" s="336"/>
      <c r="I992" s="336"/>
      <c r="J992" s="333"/>
      <c r="K992" s="330" t="s">
        <v>885</v>
      </c>
    </row>
    <row r="993" spans="2:11" ht="22.5">
      <c r="B993" s="364" t="s">
        <v>900</v>
      </c>
      <c r="C993" s="507">
        <v>936</v>
      </c>
      <c r="D993" s="509"/>
      <c r="E993" s="336"/>
      <c r="F993" s="336"/>
      <c r="G993" s="336"/>
      <c r="H993" s="336"/>
      <c r="I993" s="336"/>
      <c r="J993" s="333"/>
      <c r="K993" s="330" t="s">
        <v>885</v>
      </c>
    </row>
    <row r="994" spans="2:11" ht="22.5">
      <c r="B994" s="364" t="s">
        <v>901</v>
      </c>
      <c r="C994" s="507">
        <v>937</v>
      </c>
      <c r="D994" s="509"/>
      <c r="E994" s="336"/>
      <c r="F994" s="336"/>
      <c r="G994" s="336"/>
      <c r="H994" s="336"/>
      <c r="I994" s="336"/>
      <c r="J994" s="333"/>
      <c r="K994" s="330" t="s">
        <v>885</v>
      </c>
    </row>
    <row r="995" spans="2:11" ht="15.75">
      <c r="B995" s="345" t="s">
        <v>902</v>
      </c>
      <c r="C995" s="507"/>
      <c r="D995" s="509"/>
      <c r="E995" s="336"/>
      <c r="F995" s="336"/>
      <c r="G995" s="336"/>
      <c r="H995" s="336"/>
      <c r="I995" s="336"/>
      <c r="J995" s="333"/>
      <c r="K995" s="330" t="s">
        <v>885</v>
      </c>
    </row>
    <row r="996" spans="2:11" ht="15.75">
      <c r="B996" s="351" t="s">
        <v>895</v>
      </c>
      <c r="C996" s="507">
        <v>940</v>
      </c>
      <c r="D996" s="509"/>
      <c r="E996" s="336"/>
      <c r="F996" s="336"/>
      <c r="G996" s="336"/>
      <c r="H996" s="336"/>
      <c r="I996" s="336"/>
      <c r="J996" s="333"/>
      <c r="K996" s="330" t="s">
        <v>885</v>
      </c>
    </row>
    <row r="997" spans="2:11" ht="15.75">
      <c r="B997" s="351" t="s">
        <v>897</v>
      </c>
      <c r="C997" s="507">
        <v>941</v>
      </c>
      <c r="D997" s="509"/>
      <c r="E997" s="336"/>
      <c r="F997" s="336"/>
      <c r="G997" s="336"/>
      <c r="H997" s="336"/>
      <c r="I997" s="336"/>
      <c r="J997" s="333"/>
      <c r="K997" s="330" t="s">
        <v>885</v>
      </c>
    </row>
    <row r="998" spans="2:11" ht="22.5">
      <c r="B998" s="351" t="s">
        <v>898</v>
      </c>
      <c r="C998" s="507">
        <v>942</v>
      </c>
      <c r="D998" s="509"/>
      <c r="E998" s="336"/>
      <c r="F998" s="336"/>
      <c r="G998" s="336"/>
      <c r="H998" s="336"/>
      <c r="I998" s="336"/>
      <c r="J998" s="333"/>
      <c r="K998" s="330" t="s">
        <v>885</v>
      </c>
    </row>
    <row r="999" spans="2:11" ht="15.75">
      <c r="B999" s="364" t="s">
        <v>899</v>
      </c>
      <c r="C999" s="507">
        <v>943</v>
      </c>
      <c r="D999" s="509"/>
      <c r="E999" s="336"/>
      <c r="F999" s="336"/>
      <c r="G999" s="336"/>
      <c r="H999" s="336"/>
      <c r="I999" s="336"/>
      <c r="J999" s="333"/>
      <c r="K999" s="330" t="s">
        <v>885</v>
      </c>
    </row>
    <row r="1000" spans="2:11" ht="22.5">
      <c r="B1000" s="364" t="s">
        <v>900</v>
      </c>
      <c r="C1000" s="507">
        <v>944</v>
      </c>
      <c r="D1000" s="509"/>
      <c r="E1000" s="336"/>
      <c r="F1000" s="336"/>
      <c r="G1000" s="336"/>
      <c r="H1000" s="336"/>
      <c r="I1000" s="336"/>
      <c r="J1000" s="333"/>
      <c r="K1000" s="330" t="s">
        <v>885</v>
      </c>
    </row>
    <row r="1001" spans="2:11" ht="22.5">
      <c r="B1001" s="364" t="s">
        <v>901</v>
      </c>
      <c r="C1001" s="507">
        <v>945</v>
      </c>
      <c r="D1001" s="509"/>
      <c r="E1001" s="336"/>
      <c r="F1001" s="336"/>
      <c r="G1001" s="336"/>
      <c r="H1001" s="336"/>
      <c r="I1001" s="336"/>
      <c r="J1001" s="333"/>
      <c r="K1001" s="330" t="s">
        <v>885</v>
      </c>
    </row>
    <row r="1002" spans="2:11" ht="31.5">
      <c r="B1002" s="337" t="s">
        <v>903</v>
      </c>
      <c r="C1002" s="507"/>
      <c r="D1002" s="509">
        <v>18</v>
      </c>
      <c r="E1002" s="336"/>
      <c r="F1002" s="336"/>
      <c r="G1002" s="336"/>
      <c r="H1002" s="336"/>
      <c r="I1002" s="336"/>
      <c r="J1002" s="333"/>
      <c r="K1002" s="330" t="s">
        <v>904</v>
      </c>
    </row>
    <row r="1003" spans="2:11" ht="15.75">
      <c r="B1003" s="346" t="s">
        <v>13</v>
      </c>
      <c r="C1003" s="507">
        <v>275</v>
      </c>
      <c r="D1003" s="509"/>
      <c r="E1003" s="336"/>
      <c r="F1003" s="336"/>
      <c r="G1003" s="336"/>
      <c r="H1003" s="336"/>
      <c r="I1003" s="336"/>
      <c r="J1003" s="333"/>
      <c r="K1003" s="330" t="s">
        <v>904</v>
      </c>
    </row>
    <row r="1004" spans="2:11" ht="15.75">
      <c r="B1004" s="370" t="s">
        <v>905</v>
      </c>
      <c r="C1004" s="507">
        <v>276</v>
      </c>
      <c r="D1004" s="509"/>
      <c r="E1004" s="336"/>
      <c r="F1004" s="336"/>
      <c r="G1004" s="336"/>
      <c r="H1004" s="336"/>
      <c r="I1004" s="336"/>
      <c r="J1004" s="333"/>
      <c r="K1004" s="330" t="s">
        <v>904</v>
      </c>
    </row>
    <row r="1005" spans="2:11" ht="15.75">
      <c r="B1005" s="370" t="s">
        <v>906</v>
      </c>
      <c r="C1005" s="507">
        <v>277</v>
      </c>
      <c r="D1005" s="509"/>
      <c r="E1005" s="336"/>
      <c r="F1005" s="336"/>
      <c r="G1005" s="336"/>
      <c r="H1005" s="336"/>
      <c r="I1005" s="336"/>
      <c r="J1005" s="333"/>
      <c r="K1005" s="330" t="s">
        <v>904</v>
      </c>
    </row>
    <row r="1006" spans="2:11" ht="15.75">
      <c r="B1006" s="370" t="s">
        <v>907</v>
      </c>
      <c r="C1006" s="507">
        <v>278</v>
      </c>
      <c r="D1006" s="509"/>
      <c r="E1006" s="336"/>
      <c r="F1006" s="336"/>
      <c r="G1006" s="336"/>
      <c r="H1006" s="336"/>
      <c r="I1006" s="336"/>
      <c r="J1006" s="333"/>
      <c r="K1006" s="330" t="s">
        <v>904</v>
      </c>
    </row>
    <row r="1007" spans="2:11" ht="15.75">
      <c r="B1007" s="366" t="s">
        <v>908</v>
      </c>
      <c r="C1007" s="507"/>
      <c r="D1007" s="509"/>
      <c r="E1007" s="336"/>
      <c r="F1007" s="336"/>
      <c r="G1007" s="336"/>
      <c r="H1007" s="336"/>
      <c r="I1007" s="336"/>
      <c r="J1007" s="333"/>
      <c r="K1007" s="330" t="s">
        <v>904</v>
      </c>
    </row>
    <row r="1008" spans="2:11" ht="15.75">
      <c r="B1008" s="346" t="s">
        <v>14</v>
      </c>
      <c r="C1008" s="507">
        <v>410</v>
      </c>
      <c r="D1008" s="509"/>
      <c r="E1008" s="336"/>
      <c r="F1008" s="336"/>
      <c r="G1008" s="336"/>
      <c r="H1008" s="336"/>
      <c r="I1008" s="336"/>
      <c r="J1008" s="333"/>
      <c r="K1008" s="330" t="s">
        <v>904</v>
      </c>
    </row>
    <row r="1009" spans="2:11" ht="15.75">
      <c r="B1009" s="370" t="s">
        <v>905</v>
      </c>
      <c r="C1009" s="507">
        <v>411</v>
      </c>
      <c r="D1009" s="509"/>
      <c r="E1009" s="336"/>
      <c r="F1009" s="336"/>
      <c r="G1009" s="336"/>
      <c r="H1009" s="336"/>
      <c r="I1009" s="336"/>
      <c r="J1009" s="333"/>
      <c r="K1009" s="330" t="s">
        <v>904</v>
      </c>
    </row>
    <row r="1010" spans="2:11" ht="15.75">
      <c r="B1010" s="370" t="s">
        <v>906</v>
      </c>
      <c r="C1010" s="507">
        <v>412</v>
      </c>
      <c r="D1010" s="509"/>
      <c r="E1010" s="336"/>
      <c r="F1010" s="336"/>
      <c r="G1010" s="336"/>
      <c r="H1010" s="336"/>
      <c r="I1010" s="336"/>
      <c r="J1010" s="333"/>
      <c r="K1010" s="330" t="s">
        <v>904</v>
      </c>
    </row>
    <row r="1011" spans="2:11" ht="15.75">
      <c r="B1011" s="370" t="s">
        <v>907</v>
      </c>
      <c r="C1011" s="507">
        <v>413</v>
      </c>
      <c r="D1011" s="509"/>
      <c r="E1011" s="336"/>
      <c r="F1011" s="336"/>
      <c r="G1011" s="336"/>
      <c r="H1011" s="336"/>
      <c r="I1011" s="336"/>
      <c r="J1011" s="333"/>
      <c r="K1011" s="330" t="s">
        <v>904</v>
      </c>
    </row>
    <row r="1012" spans="2:11" ht="15.75">
      <c r="B1012" s="343" t="s">
        <v>1313</v>
      </c>
      <c r="C1012" s="507"/>
      <c r="D1012" s="509"/>
      <c r="E1012" s="336"/>
      <c r="F1012" s="336"/>
      <c r="G1012" s="336"/>
      <c r="H1012" s="336"/>
      <c r="I1012" s="336"/>
      <c r="J1012" s="333"/>
      <c r="K1012" s="330" t="s">
        <v>904</v>
      </c>
    </row>
    <row r="1013" spans="2:11" ht="15.75">
      <c r="B1013" s="343" t="s">
        <v>909</v>
      </c>
      <c r="C1013" s="507">
        <v>414</v>
      </c>
      <c r="D1013" s="509"/>
      <c r="E1013" s="336"/>
      <c r="F1013" s="336"/>
      <c r="G1013" s="336"/>
      <c r="H1013" s="336"/>
      <c r="I1013" s="336"/>
      <c r="J1013" s="333"/>
      <c r="K1013" s="330" t="s">
        <v>904</v>
      </c>
    </row>
    <row r="1014" spans="2:11" ht="15.75">
      <c r="B1014" s="370" t="s">
        <v>905</v>
      </c>
      <c r="C1014" s="507">
        <v>415</v>
      </c>
      <c r="D1014" s="509"/>
      <c r="E1014" s="336"/>
      <c r="F1014" s="336"/>
      <c r="G1014" s="336"/>
      <c r="H1014" s="336"/>
      <c r="I1014" s="336"/>
      <c r="J1014" s="333"/>
      <c r="K1014" s="330" t="s">
        <v>904</v>
      </c>
    </row>
    <row r="1015" spans="2:11" ht="15.75">
      <c r="B1015" s="370" t="s">
        <v>906</v>
      </c>
      <c r="C1015" s="507">
        <v>416</v>
      </c>
      <c r="D1015" s="509"/>
      <c r="E1015" s="336"/>
      <c r="F1015" s="336"/>
      <c r="G1015" s="336"/>
      <c r="H1015" s="336"/>
      <c r="I1015" s="336"/>
      <c r="J1015" s="333"/>
      <c r="K1015" s="330" t="s">
        <v>904</v>
      </c>
    </row>
    <row r="1016" spans="2:11" ht="15.75">
      <c r="B1016" s="370" t="s">
        <v>907</v>
      </c>
      <c r="C1016" s="507">
        <v>417</v>
      </c>
      <c r="D1016" s="509"/>
      <c r="E1016" s="336"/>
      <c r="F1016" s="336"/>
      <c r="G1016" s="336"/>
      <c r="H1016" s="336"/>
      <c r="I1016" s="336"/>
      <c r="J1016" s="333"/>
      <c r="K1016" s="330" t="s">
        <v>904</v>
      </c>
    </row>
    <row r="1017" spans="2:11" ht="15.75">
      <c r="B1017" s="343" t="s">
        <v>910</v>
      </c>
      <c r="C1017" s="507">
        <v>418</v>
      </c>
      <c r="D1017" s="509"/>
      <c r="E1017" s="336"/>
      <c r="F1017" s="336"/>
      <c r="G1017" s="336"/>
      <c r="H1017" s="336"/>
      <c r="I1017" s="336"/>
      <c r="J1017" s="333"/>
      <c r="K1017" s="330" t="s">
        <v>904</v>
      </c>
    </row>
    <row r="1018" spans="2:11" ht="15.75">
      <c r="B1018" s="370" t="s">
        <v>906</v>
      </c>
      <c r="C1018" s="507">
        <v>419</v>
      </c>
      <c r="D1018" s="509"/>
      <c r="E1018" s="336"/>
      <c r="F1018" s="336"/>
      <c r="G1018" s="336"/>
      <c r="H1018" s="336"/>
      <c r="I1018" s="336"/>
      <c r="J1018" s="333"/>
      <c r="K1018" s="330" t="s">
        <v>904</v>
      </c>
    </row>
    <row r="1019" spans="2:11" ht="15.75">
      <c r="B1019" s="370" t="s">
        <v>907</v>
      </c>
      <c r="C1019" s="507">
        <v>420</v>
      </c>
      <c r="D1019" s="509"/>
      <c r="E1019" s="336"/>
      <c r="F1019" s="336"/>
      <c r="G1019" s="336"/>
      <c r="H1019" s="336"/>
      <c r="I1019" s="336"/>
      <c r="J1019" s="333"/>
      <c r="K1019" s="330" t="s">
        <v>904</v>
      </c>
    </row>
    <row r="1020" spans="2:11" ht="15.75">
      <c r="B1020" s="343" t="s">
        <v>911</v>
      </c>
      <c r="C1020" s="507">
        <v>421</v>
      </c>
      <c r="D1020" s="509"/>
      <c r="E1020" s="336"/>
      <c r="F1020" s="336"/>
      <c r="G1020" s="336"/>
      <c r="H1020" s="336"/>
      <c r="I1020" s="336"/>
      <c r="J1020" s="333"/>
      <c r="K1020" s="330" t="s">
        <v>904</v>
      </c>
    </row>
    <row r="1021" spans="2:11" ht="15.75">
      <c r="B1021" s="370" t="s">
        <v>907</v>
      </c>
      <c r="C1021" s="507">
        <v>422</v>
      </c>
      <c r="D1021" s="509"/>
      <c r="E1021" s="336"/>
      <c r="F1021" s="336"/>
      <c r="G1021" s="336"/>
      <c r="H1021" s="336"/>
      <c r="I1021" s="336"/>
      <c r="J1021" s="333"/>
      <c r="K1021" s="330" t="s">
        <v>904</v>
      </c>
    </row>
    <row r="1022" spans="2:11" ht="15.75">
      <c r="B1022" s="366" t="s">
        <v>912</v>
      </c>
      <c r="C1022" s="507"/>
      <c r="D1022" s="509"/>
      <c r="E1022" s="336"/>
      <c r="F1022" s="336"/>
      <c r="G1022" s="336"/>
      <c r="H1022" s="336"/>
      <c r="I1022" s="336"/>
      <c r="J1022" s="333"/>
      <c r="K1022" s="330" t="s">
        <v>904</v>
      </c>
    </row>
    <row r="1023" spans="2:11" ht="15.75">
      <c r="B1023" s="346" t="s">
        <v>913</v>
      </c>
      <c r="C1023" s="507">
        <v>430</v>
      </c>
      <c r="D1023" s="509"/>
      <c r="E1023" s="336"/>
      <c r="F1023" s="336"/>
      <c r="G1023" s="336"/>
      <c r="H1023" s="336"/>
      <c r="I1023" s="336"/>
      <c r="J1023" s="333"/>
      <c r="K1023" s="330" t="s">
        <v>904</v>
      </c>
    </row>
    <row r="1024" spans="2:11" ht="15.75">
      <c r="B1024" s="373" t="s">
        <v>15</v>
      </c>
      <c r="C1024" s="507">
        <v>440</v>
      </c>
      <c r="D1024" s="509"/>
      <c r="E1024" s="336"/>
      <c r="F1024" s="336"/>
      <c r="G1024" s="336"/>
      <c r="H1024" s="336"/>
      <c r="I1024" s="336"/>
      <c r="J1024" s="333"/>
      <c r="K1024" s="330" t="s">
        <v>904</v>
      </c>
    </row>
    <row r="1025" spans="2:11" ht="15.75">
      <c r="B1025" s="373" t="s">
        <v>16</v>
      </c>
      <c r="C1025" s="507">
        <v>441</v>
      </c>
      <c r="D1025" s="509"/>
      <c r="E1025" s="336"/>
      <c r="F1025" s="336"/>
      <c r="G1025" s="336"/>
      <c r="H1025" s="336"/>
      <c r="I1025" s="336"/>
      <c r="J1025" s="333"/>
      <c r="K1025" s="330" t="s">
        <v>904</v>
      </c>
    </row>
    <row r="1026" spans="2:11" ht="15.75">
      <c r="B1026" s="370" t="s">
        <v>905</v>
      </c>
      <c r="C1026" s="507">
        <v>442</v>
      </c>
      <c r="D1026" s="509"/>
      <c r="E1026" s="336"/>
      <c r="F1026" s="336"/>
      <c r="G1026" s="336"/>
      <c r="H1026" s="336"/>
      <c r="I1026" s="336"/>
      <c r="J1026" s="333"/>
      <c r="K1026" s="330" t="s">
        <v>904</v>
      </c>
    </row>
    <row r="1027" spans="2:11" ht="15.75">
      <c r="B1027" s="370" t="s">
        <v>906</v>
      </c>
      <c r="C1027" s="507">
        <v>443</v>
      </c>
      <c r="D1027" s="509"/>
      <c r="E1027" s="336"/>
      <c r="F1027" s="336"/>
      <c r="G1027" s="336"/>
      <c r="H1027" s="336"/>
      <c r="I1027" s="336"/>
      <c r="J1027" s="333"/>
      <c r="K1027" s="330" t="s">
        <v>904</v>
      </c>
    </row>
    <row r="1028" spans="2:11" ht="15.75">
      <c r="B1028" s="370" t="s">
        <v>907</v>
      </c>
      <c r="C1028" s="507">
        <v>444</v>
      </c>
      <c r="D1028" s="509"/>
      <c r="E1028" s="336"/>
      <c r="F1028" s="336"/>
      <c r="G1028" s="336"/>
      <c r="H1028" s="336"/>
      <c r="I1028" s="336"/>
      <c r="J1028" s="333"/>
      <c r="K1028" s="330" t="s">
        <v>904</v>
      </c>
    </row>
    <row r="1029" spans="2:11" ht="15.75">
      <c r="B1029" s="343" t="s">
        <v>1313</v>
      </c>
      <c r="C1029" s="507"/>
      <c r="D1029" s="509"/>
      <c r="E1029" s="336"/>
      <c r="F1029" s="336"/>
      <c r="G1029" s="336"/>
      <c r="H1029" s="336"/>
      <c r="I1029" s="336"/>
      <c r="J1029" s="333"/>
      <c r="K1029" s="330" t="s">
        <v>904</v>
      </c>
    </row>
    <row r="1030" spans="2:11" ht="15.75">
      <c r="B1030" s="343" t="s">
        <v>909</v>
      </c>
      <c r="C1030" s="507">
        <v>445</v>
      </c>
      <c r="D1030" s="509"/>
      <c r="E1030" s="336"/>
      <c r="F1030" s="336"/>
      <c r="G1030" s="336"/>
      <c r="H1030" s="336"/>
      <c r="I1030" s="336"/>
      <c r="J1030" s="333"/>
      <c r="K1030" s="330" t="s">
        <v>904</v>
      </c>
    </row>
    <row r="1031" spans="2:11" ht="15.75">
      <c r="B1031" s="370" t="s">
        <v>905</v>
      </c>
      <c r="C1031" s="507">
        <v>446</v>
      </c>
      <c r="D1031" s="509"/>
      <c r="E1031" s="336"/>
      <c r="F1031" s="336"/>
      <c r="G1031" s="336"/>
      <c r="H1031" s="336"/>
      <c r="I1031" s="336"/>
      <c r="J1031" s="333"/>
      <c r="K1031" s="330" t="s">
        <v>904</v>
      </c>
    </row>
    <row r="1032" spans="2:11" ht="15.75">
      <c r="B1032" s="370" t="s">
        <v>906</v>
      </c>
      <c r="C1032" s="507">
        <v>447</v>
      </c>
      <c r="D1032" s="509"/>
      <c r="E1032" s="336"/>
      <c r="F1032" s="336"/>
      <c r="G1032" s="336"/>
      <c r="H1032" s="336"/>
      <c r="I1032" s="336"/>
      <c r="J1032" s="333"/>
      <c r="K1032" s="330" t="s">
        <v>904</v>
      </c>
    </row>
    <row r="1033" spans="2:11" ht="15.75">
      <c r="B1033" s="370" t="s">
        <v>907</v>
      </c>
      <c r="C1033" s="507">
        <v>448</v>
      </c>
      <c r="D1033" s="509"/>
      <c r="E1033" s="336"/>
      <c r="F1033" s="336"/>
      <c r="G1033" s="336"/>
      <c r="H1033" s="336"/>
      <c r="I1033" s="336"/>
      <c r="J1033" s="333"/>
      <c r="K1033" s="330" t="s">
        <v>904</v>
      </c>
    </row>
    <row r="1034" spans="2:11" ht="15.75">
      <c r="B1034" s="343" t="s">
        <v>910</v>
      </c>
      <c r="C1034" s="507">
        <v>450</v>
      </c>
      <c r="D1034" s="509"/>
      <c r="E1034" s="336"/>
      <c r="F1034" s="336"/>
      <c r="G1034" s="336"/>
      <c r="H1034" s="336"/>
      <c r="I1034" s="336"/>
      <c r="J1034" s="333"/>
      <c r="K1034" s="330" t="s">
        <v>904</v>
      </c>
    </row>
    <row r="1035" spans="2:11" ht="15.75">
      <c r="B1035" s="370" t="s">
        <v>906</v>
      </c>
      <c r="C1035" s="507">
        <v>451</v>
      </c>
      <c r="D1035" s="509"/>
      <c r="E1035" s="336"/>
      <c r="F1035" s="336"/>
      <c r="G1035" s="336"/>
      <c r="H1035" s="336"/>
      <c r="I1035" s="336"/>
      <c r="J1035" s="333"/>
      <c r="K1035" s="330" t="s">
        <v>904</v>
      </c>
    </row>
    <row r="1036" spans="2:11" ht="15.75">
      <c r="B1036" s="370" t="s">
        <v>907</v>
      </c>
      <c r="C1036" s="507">
        <v>452</v>
      </c>
      <c r="D1036" s="509"/>
      <c r="E1036" s="336"/>
      <c r="F1036" s="336"/>
      <c r="G1036" s="336"/>
      <c r="H1036" s="336"/>
      <c r="I1036" s="336"/>
      <c r="J1036" s="333"/>
      <c r="K1036" s="330" t="s">
        <v>904</v>
      </c>
    </row>
    <row r="1037" spans="2:11" ht="15.75">
      <c r="B1037" s="343" t="s">
        <v>911</v>
      </c>
      <c r="C1037" s="507">
        <v>453</v>
      </c>
      <c r="D1037" s="509"/>
      <c r="E1037" s="336"/>
      <c r="F1037" s="336"/>
      <c r="G1037" s="336"/>
      <c r="H1037" s="336"/>
      <c r="I1037" s="336"/>
      <c r="J1037" s="333"/>
      <c r="K1037" s="330" t="s">
        <v>904</v>
      </c>
    </row>
    <row r="1038" spans="2:11" ht="15.75">
      <c r="B1038" s="370" t="s">
        <v>907</v>
      </c>
      <c r="C1038" s="507">
        <v>454</v>
      </c>
      <c r="D1038" s="509"/>
      <c r="E1038" s="336"/>
      <c r="F1038" s="336"/>
      <c r="G1038" s="336"/>
      <c r="H1038" s="336"/>
      <c r="I1038" s="336"/>
      <c r="J1038" s="333"/>
      <c r="K1038" s="330" t="s">
        <v>904</v>
      </c>
    </row>
    <row r="1039" spans="2:11" ht="15.75">
      <c r="B1039" s="373" t="s">
        <v>17</v>
      </c>
      <c r="C1039" s="507">
        <v>455</v>
      </c>
      <c r="D1039" s="509"/>
      <c r="E1039" s="336"/>
      <c r="F1039" s="336"/>
      <c r="G1039" s="336"/>
      <c r="H1039" s="336"/>
      <c r="I1039" s="336"/>
      <c r="J1039" s="333"/>
      <c r="K1039" s="330" t="s">
        <v>904</v>
      </c>
    </row>
    <row r="1040" spans="2:11" ht="21">
      <c r="B1040" s="337" t="s">
        <v>914</v>
      </c>
      <c r="C1040" s="507"/>
      <c r="D1040" s="509">
        <v>19</v>
      </c>
      <c r="E1040" s="336"/>
      <c r="F1040" s="336"/>
      <c r="G1040" s="336"/>
      <c r="H1040" s="336"/>
      <c r="I1040" s="336"/>
      <c r="J1040" s="333"/>
      <c r="K1040" s="330" t="s">
        <v>915</v>
      </c>
    </row>
    <row r="1041" spans="2:11" ht="15.75">
      <c r="B1041" s="331" t="s">
        <v>1267</v>
      </c>
      <c r="C1041" s="507">
        <v>1</v>
      </c>
      <c r="D1041" s="509"/>
      <c r="E1041" s="336"/>
      <c r="F1041" s="336"/>
      <c r="G1041" s="336"/>
      <c r="H1041" s="336"/>
      <c r="I1041" s="336"/>
      <c r="J1041" s="333"/>
      <c r="K1041" s="330" t="s">
        <v>915</v>
      </c>
    </row>
    <row r="1042" spans="2:11" ht="15.75">
      <c r="B1042" s="374" t="s">
        <v>916</v>
      </c>
      <c r="C1042" s="507">
        <v>90</v>
      </c>
      <c r="D1042" s="509"/>
      <c r="E1042" s="336"/>
      <c r="F1042" s="336"/>
      <c r="G1042" s="336"/>
      <c r="H1042" s="336"/>
      <c r="I1042" s="336"/>
      <c r="J1042" s="333"/>
      <c r="K1042" s="330" t="s">
        <v>915</v>
      </c>
    </row>
    <row r="1043" spans="2:11" ht="15.75">
      <c r="B1043" s="374" t="s">
        <v>917</v>
      </c>
      <c r="C1043" s="507">
        <v>279</v>
      </c>
      <c r="D1043" s="509"/>
      <c r="E1043" s="336"/>
      <c r="F1043" s="336"/>
      <c r="G1043" s="336"/>
      <c r="H1043" s="336"/>
      <c r="I1043" s="336"/>
      <c r="J1043" s="333"/>
      <c r="K1043" s="330" t="s">
        <v>915</v>
      </c>
    </row>
    <row r="1044" spans="2:11" ht="15.75">
      <c r="B1044" s="374" t="s">
        <v>918</v>
      </c>
      <c r="C1044" s="507">
        <v>299</v>
      </c>
      <c r="D1044" s="509"/>
      <c r="E1044" s="336"/>
      <c r="F1044" s="336"/>
      <c r="G1044" s="336"/>
      <c r="H1044" s="336"/>
      <c r="I1044" s="336"/>
      <c r="J1044" s="333"/>
      <c r="K1044" s="330" t="s">
        <v>915</v>
      </c>
    </row>
    <row r="1045" spans="2:11" ht="15.75">
      <c r="B1045" s="375" t="s">
        <v>919</v>
      </c>
      <c r="C1045" s="507">
        <v>785</v>
      </c>
      <c r="D1045" s="509"/>
      <c r="E1045" s="336"/>
      <c r="F1045" s="336"/>
      <c r="G1045" s="336"/>
      <c r="H1045" s="336"/>
      <c r="I1045" s="336"/>
      <c r="J1045" s="333"/>
      <c r="K1045" s="330" t="s">
        <v>915</v>
      </c>
    </row>
    <row r="1046" spans="2:11" ht="31.5">
      <c r="B1046" s="337" t="s">
        <v>920</v>
      </c>
      <c r="C1046" s="507"/>
      <c r="D1046" s="509">
        <v>20</v>
      </c>
      <c r="E1046" s="336"/>
      <c r="F1046" s="336"/>
      <c r="G1046" s="336"/>
      <c r="H1046" s="336"/>
      <c r="I1046" s="336"/>
      <c r="J1046" s="333"/>
      <c r="K1046" s="330" t="s">
        <v>921</v>
      </c>
    </row>
    <row r="1047" spans="2:11" ht="15.75">
      <c r="B1047" s="331" t="s">
        <v>922</v>
      </c>
      <c r="C1047" s="507">
        <v>19</v>
      </c>
      <c r="D1047" s="509"/>
      <c r="E1047" s="342"/>
      <c r="F1047" s="336"/>
      <c r="G1047" s="336"/>
      <c r="H1047" s="336"/>
      <c r="I1047" s="336"/>
      <c r="J1047" s="333"/>
      <c r="K1047" s="330" t="s">
        <v>921</v>
      </c>
    </row>
    <row r="1048" spans="2:11" ht="15.75">
      <c r="B1048" s="375" t="s">
        <v>18</v>
      </c>
      <c r="C1048" s="507">
        <v>100</v>
      </c>
      <c r="D1048" s="509"/>
      <c r="E1048" s="342"/>
      <c r="F1048" s="336"/>
      <c r="G1048" s="336"/>
      <c r="H1048" s="336"/>
      <c r="I1048" s="336"/>
      <c r="J1048" s="333"/>
      <c r="K1048" s="330" t="s">
        <v>921</v>
      </c>
    </row>
    <row r="1049" spans="2:11" ht="15.75">
      <c r="B1049" s="375" t="s">
        <v>19</v>
      </c>
      <c r="C1049" s="507">
        <v>101</v>
      </c>
      <c r="D1049" s="509"/>
      <c r="E1049" s="342"/>
      <c r="F1049" s="336"/>
      <c r="G1049" s="336"/>
      <c r="H1049" s="336"/>
      <c r="I1049" s="336"/>
      <c r="J1049" s="333"/>
      <c r="K1049" s="330" t="s">
        <v>921</v>
      </c>
    </row>
    <row r="1050" spans="2:11" ht="15.75">
      <c r="B1050" s="343" t="s">
        <v>923</v>
      </c>
      <c r="C1050" s="507">
        <v>102</v>
      </c>
      <c r="D1050" s="509"/>
      <c r="E1050" s="342"/>
      <c r="F1050" s="336"/>
      <c r="G1050" s="336"/>
      <c r="H1050" s="336"/>
      <c r="I1050" s="336"/>
      <c r="J1050" s="333"/>
      <c r="K1050" s="330" t="s">
        <v>921</v>
      </c>
    </row>
    <row r="1051" spans="2:11" ht="15.75">
      <c r="B1051" s="343" t="s">
        <v>924</v>
      </c>
      <c r="C1051" s="507">
        <v>103</v>
      </c>
      <c r="D1051" s="509"/>
      <c r="E1051" s="342"/>
      <c r="F1051" s="336"/>
      <c r="G1051" s="336"/>
      <c r="H1051" s="336"/>
      <c r="I1051" s="336"/>
      <c r="J1051" s="333"/>
      <c r="K1051" s="330" t="s">
        <v>921</v>
      </c>
    </row>
    <row r="1052" spans="2:11" ht="15.75">
      <c r="B1052" s="343" t="s">
        <v>925</v>
      </c>
      <c r="C1052" s="507">
        <v>104</v>
      </c>
      <c r="D1052" s="509"/>
      <c r="E1052" s="342"/>
      <c r="F1052" s="336"/>
      <c r="G1052" s="336"/>
      <c r="H1052" s="336"/>
      <c r="I1052" s="336"/>
      <c r="J1052" s="333"/>
      <c r="K1052" s="330" t="s">
        <v>921</v>
      </c>
    </row>
    <row r="1053" spans="2:11" ht="15.75">
      <c r="B1053" s="346" t="s">
        <v>926</v>
      </c>
      <c r="C1053" s="507">
        <v>120</v>
      </c>
      <c r="D1053" s="509"/>
      <c r="E1053" s="342"/>
      <c r="F1053" s="336"/>
      <c r="G1053" s="336"/>
      <c r="H1053" s="336"/>
      <c r="I1053" s="336"/>
      <c r="J1053" s="333"/>
      <c r="K1053" s="330" t="s">
        <v>921</v>
      </c>
    </row>
    <row r="1054" spans="2:11" ht="15.75">
      <c r="B1054" s="343" t="s">
        <v>927</v>
      </c>
      <c r="C1054" s="507">
        <v>121</v>
      </c>
      <c r="D1054" s="509"/>
      <c r="E1054" s="342"/>
      <c r="F1054" s="336"/>
      <c r="G1054" s="336"/>
      <c r="H1054" s="336"/>
      <c r="I1054" s="336"/>
      <c r="J1054" s="333"/>
      <c r="K1054" s="330" t="s">
        <v>921</v>
      </c>
    </row>
    <row r="1055" spans="2:11" ht="15.75">
      <c r="B1055" s="343" t="s">
        <v>928</v>
      </c>
      <c r="C1055" s="507">
        <v>122</v>
      </c>
      <c r="D1055" s="509"/>
      <c r="E1055" s="342"/>
      <c r="F1055" s="336"/>
      <c r="G1055" s="336"/>
      <c r="H1055" s="336"/>
      <c r="I1055" s="336"/>
      <c r="J1055" s="333"/>
      <c r="K1055" s="330" t="s">
        <v>921</v>
      </c>
    </row>
    <row r="1056" spans="2:11" ht="15.75">
      <c r="B1056" s="376" t="s">
        <v>929</v>
      </c>
      <c r="C1056" s="507">
        <v>123</v>
      </c>
      <c r="D1056" s="509"/>
      <c r="E1056" s="342"/>
      <c r="F1056" s="336"/>
      <c r="G1056" s="336"/>
      <c r="H1056" s="336"/>
      <c r="I1056" s="336"/>
      <c r="J1056" s="333"/>
      <c r="K1056" s="330" t="s">
        <v>921</v>
      </c>
    </row>
    <row r="1057" spans="2:11" ht="15.75">
      <c r="B1057" s="376" t="s">
        <v>930</v>
      </c>
      <c r="C1057" s="507">
        <v>124</v>
      </c>
      <c r="D1057" s="509"/>
      <c r="E1057" s="342"/>
      <c r="F1057" s="336"/>
      <c r="G1057" s="336"/>
      <c r="H1057" s="336"/>
      <c r="I1057" s="336"/>
      <c r="J1057" s="333"/>
      <c r="K1057" s="330" t="s">
        <v>921</v>
      </c>
    </row>
    <row r="1058" spans="2:11" ht="15.75">
      <c r="B1058" s="346" t="s">
        <v>931</v>
      </c>
      <c r="C1058" s="507">
        <v>140</v>
      </c>
      <c r="D1058" s="509"/>
      <c r="E1058" s="342"/>
      <c r="F1058" s="336"/>
      <c r="G1058" s="336"/>
      <c r="H1058" s="336"/>
      <c r="I1058" s="336"/>
      <c r="J1058" s="333"/>
      <c r="K1058" s="330" t="s">
        <v>921</v>
      </c>
    </row>
    <row r="1059" spans="2:11" ht="15.75">
      <c r="B1059" s="343" t="s">
        <v>927</v>
      </c>
      <c r="C1059" s="507">
        <v>141</v>
      </c>
      <c r="D1059" s="509"/>
      <c r="E1059" s="342"/>
      <c r="F1059" s="336"/>
      <c r="G1059" s="336"/>
      <c r="H1059" s="336"/>
      <c r="I1059" s="336"/>
      <c r="J1059" s="333"/>
      <c r="K1059" s="330" t="s">
        <v>921</v>
      </c>
    </row>
    <row r="1060" spans="2:11" ht="15.75">
      <c r="B1060" s="343" t="s">
        <v>928</v>
      </c>
      <c r="C1060" s="507">
        <v>142</v>
      </c>
      <c r="D1060" s="509"/>
      <c r="E1060" s="342"/>
      <c r="F1060" s="336"/>
      <c r="G1060" s="336"/>
      <c r="H1060" s="336"/>
      <c r="I1060" s="336"/>
      <c r="J1060" s="333"/>
      <c r="K1060" s="330" t="s">
        <v>921</v>
      </c>
    </row>
    <row r="1061" spans="2:11" ht="15.75">
      <c r="B1061" s="376" t="s">
        <v>929</v>
      </c>
      <c r="C1061" s="507">
        <v>143</v>
      </c>
      <c r="D1061" s="509"/>
      <c r="E1061" s="342"/>
      <c r="F1061" s="336"/>
      <c r="G1061" s="336"/>
      <c r="H1061" s="336"/>
      <c r="I1061" s="336"/>
      <c r="J1061" s="333"/>
      <c r="K1061" s="330" t="s">
        <v>921</v>
      </c>
    </row>
    <row r="1062" spans="2:11" ht="15.75">
      <c r="B1062" s="376" t="s">
        <v>930</v>
      </c>
      <c r="C1062" s="507">
        <v>144</v>
      </c>
      <c r="D1062" s="509"/>
      <c r="E1062" s="342"/>
      <c r="F1062" s="336"/>
      <c r="G1062" s="336"/>
      <c r="H1062" s="336"/>
      <c r="I1062" s="336"/>
      <c r="J1062" s="333"/>
      <c r="K1062" s="330" t="s">
        <v>921</v>
      </c>
    </row>
    <row r="1063" spans="2:11" ht="15.75">
      <c r="B1063" s="343" t="s">
        <v>932</v>
      </c>
      <c r="C1063" s="507">
        <v>145</v>
      </c>
      <c r="D1063" s="509"/>
      <c r="E1063" s="342"/>
      <c r="F1063" s="336"/>
      <c r="G1063" s="336"/>
      <c r="H1063" s="336"/>
      <c r="I1063" s="336"/>
      <c r="J1063" s="333"/>
      <c r="K1063" s="330" t="s">
        <v>921</v>
      </c>
    </row>
    <row r="1064" spans="2:11" ht="15.75">
      <c r="B1064" s="346" t="s">
        <v>925</v>
      </c>
      <c r="C1064" s="507">
        <v>175</v>
      </c>
      <c r="D1064" s="509"/>
      <c r="E1064" s="342"/>
      <c r="F1064" s="336"/>
      <c r="G1064" s="336"/>
      <c r="H1064" s="336"/>
      <c r="I1064" s="336"/>
      <c r="J1064" s="333"/>
      <c r="K1064" s="330" t="s">
        <v>921</v>
      </c>
    </row>
    <row r="1065" spans="2:11" ht="15.75">
      <c r="B1065" s="343" t="s">
        <v>20</v>
      </c>
      <c r="C1065" s="507">
        <v>500</v>
      </c>
      <c r="D1065" s="509"/>
      <c r="E1065" s="342"/>
      <c r="F1065" s="336"/>
      <c r="G1065" s="336"/>
      <c r="H1065" s="336"/>
      <c r="I1065" s="336"/>
      <c r="J1065" s="333"/>
      <c r="K1065" s="330" t="s">
        <v>921</v>
      </c>
    </row>
    <row r="1066" spans="2:11" ht="15.75">
      <c r="B1066" s="346" t="s">
        <v>933</v>
      </c>
      <c r="C1066" s="507">
        <v>510</v>
      </c>
      <c r="D1066" s="509"/>
      <c r="E1066" s="342"/>
      <c r="F1066" s="336"/>
      <c r="G1066" s="336"/>
      <c r="H1066" s="336"/>
      <c r="I1066" s="336"/>
      <c r="J1066" s="333"/>
      <c r="K1066" s="330" t="s">
        <v>921</v>
      </c>
    </row>
    <row r="1067" spans="2:11" ht="15.75">
      <c r="B1067" s="343" t="s">
        <v>934</v>
      </c>
      <c r="C1067" s="507">
        <v>511</v>
      </c>
      <c r="D1067" s="509"/>
      <c r="E1067" s="342"/>
      <c r="F1067" s="336"/>
      <c r="G1067" s="336"/>
      <c r="H1067" s="336"/>
      <c r="I1067" s="336"/>
      <c r="J1067" s="333"/>
      <c r="K1067" s="330" t="s">
        <v>921</v>
      </c>
    </row>
    <row r="1068" spans="2:11" ht="15.75">
      <c r="B1068" s="343" t="s">
        <v>935</v>
      </c>
      <c r="C1068" s="507">
        <v>512</v>
      </c>
      <c r="D1068" s="509"/>
      <c r="E1068" s="342"/>
      <c r="F1068" s="336"/>
      <c r="G1068" s="336"/>
      <c r="H1068" s="336"/>
      <c r="I1068" s="336"/>
      <c r="J1068" s="333"/>
      <c r="K1068" s="330" t="s">
        <v>921</v>
      </c>
    </row>
    <row r="1069" spans="2:11" ht="15.75">
      <c r="B1069" s="346" t="s">
        <v>936</v>
      </c>
      <c r="C1069" s="507">
        <v>540</v>
      </c>
      <c r="D1069" s="509"/>
      <c r="E1069" s="342"/>
      <c r="F1069" s="336"/>
      <c r="G1069" s="336"/>
      <c r="H1069" s="336"/>
      <c r="I1069" s="336"/>
      <c r="J1069" s="333"/>
      <c r="K1069" s="330" t="s">
        <v>921</v>
      </c>
    </row>
    <row r="1070" spans="2:11" ht="15.75">
      <c r="B1070" s="343" t="s">
        <v>934</v>
      </c>
      <c r="C1070" s="507">
        <v>541</v>
      </c>
      <c r="D1070" s="509"/>
      <c r="E1070" s="342"/>
      <c r="F1070" s="336"/>
      <c r="G1070" s="336"/>
      <c r="H1070" s="336"/>
      <c r="I1070" s="336"/>
      <c r="J1070" s="333"/>
      <c r="K1070" s="330" t="s">
        <v>921</v>
      </c>
    </row>
    <row r="1071" spans="2:11" ht="15.75">
      <c r="B1071" s="343" t="s">
        <v>935</v>
      </c>
      <c r="C1071" s="507">
        <v>542</v>
      </c>
      <c r="D1071" s="509"/>
      <c r="E1071" s="342"/>
      <c r="F1071" s="336"/>
      <c r="G1071" s="336"/>
      <c r="H1071" s="336"/>
      <c r="I1071" s="336"/>
      <c r="J1071" s="333"/>
      <c r="K1071" s="330" t="s">
        <v>921</v>
      </c>
    </row>
    <row r="1072" spans="2:11" ht="15.75">
      <c r="B1072" s="343" t="s">
        <v>937</v>
      </c>
      <c r="C1072" s="507">
        <v>543</v>
      </c>
      <c r="D1072" s="509"/>
      <c r="E1072" s="342"/>
      <c r="F1072" s="336"/>
      <c r="G1072" s="336"/>
      <c r="H1072" s="336"/>
      <c r="I1072" s="336"/>
      <c r="J1072" s="333"/>
      <c r="K1072" s="330" t="s">
        <v>921</v>
      </c>
    </row>
    <row r="1073" spans="2:11" ht="15.75">
      <c r="B1073" s="346" t="s">
        <v>925</v>
      </c>
      <c r="C1073" s="507">
        <v>555</v>
      </c>
      <c r="D1073" s="509"/>
      <c r="E1073" s="342"/>
      <c r="F1073" s="336"/>
      <c r="G1073" s="336"/>
      <c r="H1073" s="336"/>
      <c r="I1073" s="336"/>
      <c r="J1073" s="333"/>
      <c r="K1073" s="330" t="s">
        <v>921</v>
      </c>
    </row>
    <row r="1074" spans="2:11" ht="15.75">
      <c r="B1074" s="346" t="s">
        <v>938</v>
      </c>
      <c r="C1074" s="507">
        <v>566</v>
      </c>
      <c r="D1074" s="509"/>
      <c r="E1074" s="342"/>
      <c r="F1074" s="336"/>
      <c r="G1074" s="336"/>
      <c r="H1074" s="336"/>
      <c r="I1074" s="336"/>
      <c r="J1074" s="333"/>
      <c r="K1074" s="330" t="s">
        <v>921</v>
      </c>
    </row>
    <row r="1075" spans="2:11" ht="15.75">
      <c r="B1075" s="343" t="s">
        <v>939</v>
      </c>
      <c r="C1075" s="507">
        <v>570</v>
      </c>
      <c r="D1075" s="509"/>
      <c r="E1075" s="342"/>
      <c r="F1075" s="336"/>
      <c r="G1075" s="336"/>
      <c r="H1075" s="336"/>
      <c r="I1075" s="336"/>
      <c r="J1075" s="333"/>
      <c r="K1075" s="330" t="s">
        <v>921</v>
      </c>
    </row>
    <row r="1076" spans="2:11" ht="15.75">
      <c r="B1076" s="343" t="s">
        <v>933</v>
      </c>
      <c r="C1076" s="507">
        <v>571</v>
      </c>
      <c r="D1076" s="509"/>
      <c r="E1076" s="342"/>
      <c r="F1076" s="336"/>
      <c r="G1076" s="336"/>
      <c r="H1076" s="336"/>
      <c r="I1076" s="336"/>
      <c r="J1076" s="333"/>
      <c r="K1076" s="330" t="s">
        <v>921</v>
      </c>
    </row>
    <row r="1077" spans="2:11" ht="15.75">
      <c r="B1077" s="343" t="s">
        <v>934</v>
      </c>
      <c r="C1077" s="507">
        <v>572</v>
      </c>
      <c r="D1077" s="509"/>
      <c r="E1077" s="342"/>
      <c r="F1077" s="336"/>
      <c r="G1077" s="336"/>
      <c r="H1077" s="336"/>
      <c r="I1077" s="336"/>
      <c r="J1077" s="333"/>
      <c r="K1077" s="330" t="s">
        <v>921</v>
      </c>
    </row>
    <row r="1078" spans="2:11" ht="15.75">
      <c r="B1078" s="343" t="s">
        <v>935</v>
      </c>
      <c r="C1078" s="507">
        <v>573</v>
      </c>
      <c r="D1078" s="509"/>
      <c r="E1078" s="342"/>
      <c r="F1078" s="336"/>
      <c r="G1078" s="336"/>
      <c r="H1078" s="336"/>
      <c r="I1078" s="336"/>
      <c r="J1078" s="333"/>
      <c r="K1078" s="330" t="s">
        <v>921</v>
      </c>
    </row>
    <row r="1079" spans="2:11" ht="15.75">
      <c r="B1079" s="343" t="s">
        <v>936</v>
      </c>
      <c r="C1079" s="507">
        <v>574</v>
      </c>
      <c r="D1079" s="509"/>
      <c r="E1079" s="342"/>
      <c r="F1079" s="336"/>
      <c r="G1079" s="336"/>
      <c r="H1079" s="336"/>
      <c r="I1079" s="336"/>
      <c r="J1079" s="333"/>
      <c r="K1079" s="330" t="s">
        <v>921</v>
      </c>
    </row>
    <row r="1080" spans="2:11" ht="15.75">
      <c r="B1080" s="343" t="s">
        <v>934</v>
      </c>
      <c r="C1080" s="507">
        <v>575</v>
      </c>
      <c r="D1080" s="509"/>
      <c r="E1080" s="342"/>
      <c r="F1080" s="336"/>
      <c r="G1080" s="336"/>
      <c r="H1080" s="336"/>
      <c r="I1080" s="336"/>
      <c r="J1080" s="333"/>
      <c r="K1080" s="330" t="s">
        <v>921</v>
      </c>
    </row>
    <row r="1081" spans="2:11" ht="15.75">
      <c r="B1081" s="343" t="s">
        <v>935</v>
      </c>
      <c r="C1081" s="507">
        <v>576</v>
      </c>
      <c r="D1081" s="509"/>
      <c r="E1081" s="342"/>
      <c r="F1081" s="336"/>
      <c r="G1081" s="336"/>
      <c r="H1081" s="336"/>
      <c r="I1081" s="336"/>
      <c r="J1081" s="333"/>
      <c r="K1081" s="330" t="s">
        <v>921</v>
      </c>
    </row>
    <row r="1082" spans="2:11" ht="15.75">
      <c r="B1082" s="343" t="s">
        <v>937</v>
      </c>
      <c r="C1082" s="507">
        <v>577</v>
      </c>
      <c r="D1082" s="509"/>
      <c r="E1082" s="342"/>
      <c r="F1082" s="336"/>
      <c r="G1082" s="336"/>
      <c r="H1082" s="336"/>
      <c r="I1082" s="336"/>
      <c r="J1082" s="333"/>
      <c r="K1082" s="330" t="s">
        <v>921</v>
      </c>
    </row>
    <row r="1083" spans="2:11" ht="15.75">
      <c r="B1083" s="343" t="s">
        <v>925</v>
      </c>
      <c r="C1083" s="507">
        <v>578</v>
      </c>
      <c r="D1083" s="509"/>
      <c r="E1083" s="342"/>
      <c r="F1083" s="336"/>
      <c r="G1083" s="336"/>
      <c r="H1083" s="336"/>
      <c r="I1083" s="336"/>
      <c r="J1083" s="333"/>
      <c r="K1083" s="330" t="s">
        <v>921</v>
      </c>
    </row>
    <row r="1084" spans="2:11" ht="21">
      <c r="B1084" s="337" t="s">
        <v>940</v>
      </c>
      <c r="C1084" s="507"/>
      <c r="D1084" s="509">
        <v>21</v>
      </c>
      <c r="E1084" s="336"/>
      <c r="F1084" s="336"/>
      <c r="G1084" s="336"/>
      <c r="H1084" s="336"/>
      <c r="I1084" s="336"/>
      <c r="J1084" s="333"/>
      <c r="K1084" s="330" t="s">
        <v>941</v>
      </c>
    </row>
    <row r="1085" spans="2:11" ht="15.75">
      <c r="B1085" s="331" t="s">
        <v>922</v>
      </c>
      <c r="C1085" s="507">
        <v>1</v>
      </c>
      <c r="D1085" s="509"/>
      <c r="E1085" s="336"/>
      <c r="F1085" s="336"/>
      <c r="G1085" s="336"/>
      <c r="H1085" s="336"/>
      <c r="I1085" s="336"/>
      <c r="J1085" s="333"/>
      <c r="K1085" s="330" t="s">
        <v>941</v>
      </c>
    </row>
    <row r="1086" spans="2:11" ht="15.75">
      <c r="B1086" s="331" t="s">
        <v>942</v>
      </c>
      <c r="C1086" s="507">
        <v>100</v>
      </c>
      <c r="D1086" s="509"/>
      <c r="E1086" s="336"/>
      <c r="F1086" s="336"/>
      <c r="G1086" s="336"/>
      <c r="H1086" s="336"/>
      <c r="I1086" s="336"/>
      <c r="J1086" s="333"/>
      <c r="K1086" s="330" t="s">
        <v>941</v>
      </c>
    </row>
    <row r="1087" spans="2:11" ht="15.75">
      <c r="B1087" s="331" t="s">
        <v>943</v>
      </c>
      <c r="C1087" s="507">
        <v>101</v>
      </c>
      <c r="D1087" s="509"/>
      <c r="E1087" s="336"/>
      <c r="F1087" s="336"/>
      <c r="G1087" s="336"/>
      <c r="H1087" s="336"/>
      <c r="I1087" s="336"/>
      <c r="J1087" s="333"/>
      <c r="K1087" s="330" t="s">
        <v>941</v>
      </c>
    </row>
    <row r="1088" spans="2:11" ht="15.75">
      <c r="B1088" s="377" t="s">
        <v>21</v>
      </c>
      <c r="C1088" s="507">
        <v>110</v>
      </c>
      <c r="D1088" s="509"/>
      <c r="E1088" s="336"/>
      <c r="F1088" s="336"/>
      <c r="G1088" s="336"/>
      <c r="H1088" s="336"/>
      <c r="I1088" s="336"/>
      <c r="J1088" s="333"/>
      <c r="K1088" s="330" t="s">
        <v>941</v>
      </c>
    </row>
    <row r="1089" spans="2:11" ht="15.75">
      <c r="B1089" s="335" t="s">
        <v>944</v>
      </c>
      <c r="C1089" s="507" t="s">
        <v>1270</v>
      </c>
      <c r="D1089" s="509"/>
      <c r="E1089" s="336"/>
      <c r="F1089" s="336"/>
      <c r="G1089" s="336"/>
      <c r="H1089" s="336"/>
      <c r="I1089" s="336"/>
      <c r="J1089" s="333"/>
      <c r="K1089" s="330" t="s">
        <v>941</v>
      </c>
    </row>
    <row r="1090" spans="2:11" ht="15.75">
      <c r="B1090" s="335" t="s">
        <v>1272</v>
      </c>
      <c r="C1090" s="507">
        <v>150</v>
      </c>
      <c r="D1090" s="509"/>
      <c r="E1090" s="336"/>
      <c r="F1090" s="336"/>
      <c r="G1090" s="336"/>
      <c r="H1090" s="336"/>
      <c r="I1090" s="336"/>
      <c r="J1090" s="333"/>
      <c r="K1090" s="330" t="s">
        <v>941</v>
      </c>
    </row>
    <row r="1091" spans="2:11" ht="15.75">
      <c r="B1091" s="335" t="s">
        <v>1273</v>
      </c>
      <c r="C1091" s="507">
        <v>155</v>
      </c>
      <c r="D1091" s="509"/>
      <c r="E1091" s="336"/>
      <c r="F1091" s="336"/>
      <c r="G1091" s="336"/>
      <c r="H1091" s="336"/>
      <c r="I1091" s="336"/>
      <c r="J1091" s="333"/>
      <c r="K1091" s="330" t="s">
        <v>941</v>
      </c>
    </row>
    <row r="1092" spans="2:11" ht="15.75">
      <c r="B1092" s="335" t="s">
        <v>945</v>
      </c>
      <c r="C1092" s="507">
        <v>160</v>
      </c>
      <c r="D1092" s="509"/>
      <c r="E1092" s="336"/>
      <c r="F1092" s="336"/>
      <c r="G1092" s="336"/>
      <c r="H1092" s="336"/>
      <c r="I1092" s="336"/>
      <c r="J1092" s="333"/>
      <c r="K1092" s="330" t="s">
        <v>941</v>
      </c>
    </row>
    <row r="1093" spans="2:11" ht="15.75">
      <c r="B1093" s="335" t="s">
        <v>946</v>
      </c>
      <c r="C1093" s="507">
        <v>165</v>
      </c>
      <c r="D1093" s="509"/>
      <c r="E1093" s="336"/>
      <c r="F1093" s="336"/>
      <c r="G1093" s="336"/>
      <c r="H1093" s="336"/>
      <c r="I1093" s="336"/>
      <c r="J1093" s="333"/>
      <c r="K1093" s="330" t="s">
        <v>941</v>
      </c>
    </row>
    <row r="1094" spans="2:11" ht="15.75">
      <c r="B1094" s="338" t="s">
        <v>22</v>
      </c>
      <c r="C1094" s="507">
        <v>190</v>
      </c>
      <c r="D1094" s="509"/>
      <c r="E1094" s="336"/>
      <c r="F1094" s="336"/>
      <c r="G1094" s="336"/>
      <c r="H1094" s="336"/>
      <c r="I1094" s="336"/>
      <c r="J1094" s="333"/>
      <c r="K1094" s="330" t="s">
        <v>941</v>
      </c>
    </row>
    <row r="1095" spans="2:11" ht="15.75">
      <c r="B1095" s="335" t="s">
        <v>944</v>
      </c>
      <c r="C1095" s="507" t="s">
        <v>947</v>
      </c>
      <c r="D1095" s="509"/>
      <c r="E1095" s="336"/>
      <c r="F1095" s="336"/>
      <c r="G1095" s="336"/>
      <c r="H1095" s="336"/>
      <c r="I1095" s="336"/>
      <c r="J1095" s="333"/>
      <c r="K1095" s="330" t="s">
        <v>941</v>
      </c>
    </row>
    <row r="1096" spans="2:11" ht="15.75">
      <c r="B1096" s="335" t="s">
        <v>1272</v>
      </c>
      <c r="C1096" s="507">
        <v>192</v>
      </c>
      <c r="D1096" s="509"/>
      <c r="E1096" s="336"/>
      <c r="F1096" s="336"/>
      <c r="G1096" s="336"/>
      <c r="H1096" s="336"/>
      <c r="I1096" s="336"/>
      <c r="J1096" s="333"/>
      <c r="K1096" s="330" t="s">
        <v>941</v>
      </c>
    </row>
    <row r="1097" spans="2:11" ht="15.75">
      <c r="B1097" s="335" t="s">
        <v>1273</v>
      </c>
      <c r="C1097" s="507">
        <v>193</v>
      </c>
      <c r="D1097" s="509"/>
      <c r="E1097" s="336"/>
      <c r="F1097" s="336"/>
      <c r="G1097" s="336"/>
      <c r="H1097" s="336"/>
      <c r="I1097" s="336"/>
      <c r="J1097" s="333"/>
      <c r="K1097" s="330" t="s">
        <v>941</v>
      </c>
    </row>
    <row r="1098" spans="2:11" ht="15.75">
      <c r="B1098" s="335" t="s">
        <v>945</v>
      </c>
      <c r="C1098" s="507">
        <v>194</v>
      </c>
      <c r="D1098" s="509"/>
      <c r="E1098" s="336"/>
      <c r="F1098" s="336"/>
      <c r="G1098" s="336"/>
      <c r="H1098" s="336"/>
      <c r="I1098" s="336"/>
      <c r="J1098" s="333"/>
      <c r="K1098" s="330" t="s">
        <v>941</v>
      </c>
    </row>
    <row r="1099" spans="2:11" ht="15.75">
      <c r="B1099" s="335" t="s">
        <v>946</v>
      </c>
      <c r="C1099" s="507">
        <v>195</v>
      </c>
      <c r="D1099" s="509"/>
      <c r="E1099" s="336"/>
      <c r="F1099" s="336"/>
      <c r="G1099" s="336"/>
      <c r="H1099" s="336"/>
      <c r="I1099" s="336"/>
      <c r="J1099" s="333"/>
      <c r="K1099" s="330" t="s">
        <v>941</v>
      </c>
    </row>
    <row r="1100" spans="2:11" ht="15.75">
      <c r="B1100" s="343" t="s">
        <v>948</v>
      </c>
      <c r="C1100" s="507">
        <v>196</v>
      </c>
      <c r="D1100" s="509"/>
      <c r="E1100" s="336"/>
      <c r="F1100" s="336"/>
      <c r="G1100" s="336"/>
      <c r="H1100" s="336"/>
      <c r="I1100" s="336"/>
      <c r="J1100" s="333"/>
      <c r="K1100" s="330" t="s">
        <v>941</v>
      </c>
    </row>
    <row r="1101" spans="2:11" ht="15.75">
      <c r="B1101" s="335" t="s">
        <v>949</v>
      </c>
      <c r="C1101" s="507">
        <v>197</v>
      </c>
      <c r="D1101" s="509"/>
      <c r="E1101" s="336"/>
      <c r="F1101" s="336"/>
      <c r="G1101" s="336"/>
      <c r="H1101" s="336"/>
      <c r="I1101" s="336"/>
      <c r="J1101" s="333"/>
      <c r="K1101" s="330" t="s">
        <v>941</v>
      </c>
    </row>
    <row r="1102" spans="2:11" ht="15.75">
      <c r="B1102" s="335" t="s">
        <v>950</v>
      </c>
      <c r="C1102" s="507">
        <v>198</v>
      </c>
      <c r="D1102" s="509"/>
      <c r="E1102" s="336"/>
      <c r="F1102" s="336"/>
      <c r="G1102" s="336"/>
      <c r="H1102" s="336"/>
      <c r="I1102" s="336"/>
      <c r="J1102" s="333"/>
      <c r="K1102" s="330" t="s">
        <v>941</v>
      </c>
    </row>
    <row r="1103" spans="2:11" ht="15.75">
      <c r="B1103" s="335" t="s">
        <v>951</v>
      </c>
      <c r="C1103" s="507">
        <v>199</v>
      </c>
      <c r="D1103" s="509"/>
      <c r="E1103" s="336"/>
      <c r="F1103" s="336"/>
      <c r="G1103" s="336"/>
      <c r="H1103" s="336"/>
      <c r="I1103" s="336"/>
      <c r="J1103" s="333"/>
      <c r="K1103" s="330" t="s">
        <v>941</v>
      </c>
    </row>
    <row r="1104" spans="2:11" ht="31.5">
      <c r="B1104" s="337" t="s">
        <v>952</v>
      </c>
      <c r="C1104" s="507"/>
      <c r="D1104" s="509">
        <v>22</v>
      </c>
      <c r="E1104" s="336"/>
      <c r="F1104" s="336"/>
      <c r="G1104" s="336"/>
      <c r="H1104" s="336"/>
      <c r="I1104" s="336"/>
      <c r="J1104" s="333"/>
      <c r="K1104" s="330" t="s">
        <v>953</v>
      </c>
    </row>
    <row r="1105" spans="2:11" ht="15.75">
      <c r="B1105" s="331" t="s">
        <v>954</v>
      </c>
      <c r="C1105" s="507">
        <v>1</v>
      </c>
      <c r="D1105" s="509"/>
      <c r="E1105" s="336"/>
      <c r="F1105" s="336"/>
      <c r="G1105" s="336"/>
      <c r="H1105" s="336"/>
      <c r="I1105" s="336"/>
      <c r="J1105" s="333"/>
      <c r="K1105" s="330" t="s">
        <v>953</v>
      </c>
    </row>
    <row r="1106" spans="2:11" ht="15.75">
      <c r="B1106" s="335" t="s">
        <v>955</v>
      </c>
      <c r="C1106" s="507">
        <v>24</v>
      </c>
      <c r="D1106" s="509"/>
      <c r="E1106" s="336"/>
      <c r="F1106" s="336"/>
      <c r="G1106" s="336"/>
      <c r="H1106" s="336"/>
      <c r="I1106" s="336"/>
      <c r="J1106" s="333"/>
      <c r="K1106" s="330" t="s">
        <v>953</v>
      </c>
    </row>
    <row r="1107" spans="2:11" ht="15.75">
      <c r="B1107" s="335" t="s">
        <v>956</v>
      </c>
      <c r="C1107" s="507">
        <v>25</v>
      </c>
      <c r="D1107" s="509"/>
      <c r="E1107" s="336"/>
      <c r="F1107" s="336"/>
      <c r="G1107" s="336"/>
      <c r="H1107" s="336"/>
      <c r="I1107" s="336"/>
      <c r="J1107" s="333"/>
      <c r="K1107" s="330" t="s">
        <v>953</v>
      </c>
    </row>
    <row r="1108" spans="2:11" ht="15.75">
      <c r="B1108" s="338" t="s">
        <v>23</v>
      </c>
      <c r="C1108" s="507">
        <v>100</v>
      </c>
      <c r="D1108" s="509"/>
      <c r="E1108" s="336"/>
      <c r="F1108" s="336"/>
      <c r="G1108" s="336"/>
      <c r="H1108" s="336"/>
      <c r="I1108" s="336"/>
      <c r="J1108" s="333"/>
      <c r="K1108" s="330" t="s">
        <v>953</v>
      </c>
    </row>
    <row r="1109" spans="2:11" ht="15.75">
      <c r="B1109" s="378" t="s">
        <v>957</v>
      </c>
      <c r="C1109" s="507">
        <v>120</v>
      </c>
      <c r="D1109" s="509"/>
      <c r="E1109" s="336"/>
      <c r="F1109" s="336"/>
      <c r="G1109" s="336"/>
      <c r="H1109" s="336"/>
      <c r="I1109" s="336"/>
      <c r="J1109" s="333"/>
      <c r="K1109" s="330" t="s">
        <v>953</v>
      </c>
    </row>
    <row r="1110" spans="2:11" ht="15.75">
      <c r="B1110" s="335" t="s">
        <v>958</v>
      </c>
      <c r="C1110" s="507">
        <v>127</v>
      </c>
      <c r="D1110" s="509"/>
      <c r="E1110" s="336"/>
      <c r="F1110" s="336"/>
      <c r="G1110" s="336"/>
      <c r="H1110" s="336"/>
      <c r="I1110" s="336"/>
      <c r="J1110" s="333"/>
      <c r="K1110" s="330" t="s">
        <v>953</v>
      </c>
    </row>
    <row r="1111" spans="2:11" ht="15.75">
      <c r="B1111" s="335" t="s">
        <v>959</v>
      </c>
      <c r="C1111" s="507">
        <v>128</v>
      </c>
      <c r="D1111" s="509"/>
      <c r="E1111" s="336"/>
      <c r="F1111" s="336"/>
      <c r="G1111" s="336"/>
      <c r="H1111" s="336"/>
      <c r="I1111" s="336"/>
      <c r="J1111" s="333"/>
      <c r="K1111" s="330" t="s">
        <v>953</v>
      </c>
    </row>
    <row r="1112" spans="2:11" ht="15.75">
      <c r="B1112" s="335" t="s">
        <v>960</v>
      </c>
      <c r="C1112" s="507">
        <v>129</v>
      </c>
      <c r="D1112" s="509"/>
      <c r="E1112" s="336"/>
      <c r="F1112" s="336"/>
      <c r="G1112" s="336"/>
      <c r="H1112" s="336"/>
      <c r="I1112" s="336"/>
      <c r="J1112" s="333"/>
      <c r="K1112" s="330" t="s">
        <v>953</v>
      </c>
    </row>
    <row r="1113" spans="2:11" ht="15.75">
      <c r="B1113" s="335" t="s">
        <v>961</v>
      </c>
      <c r="C1113" s="507">
        <v>133</v>
      </c>
      <c r="D1113" s="509"/>
      <c r="E1113" s="336"/>
      <c r="F1113" s="336"/>
      <c r="G1113" s="336"/>
      <c r="H1113" s="336"/>
      <c r="I1113" s="336"/>
      <c r="J1113" s="333"/>
      <c r="K1113" s="330" t="s">
        <v>953</v>
      </c>
    </row>
    <row r="1114" spans="2:11" ht="15.75">
      <c r="B1114" s="378" t="s">
        <v>962</v>
      </c>
      <c r="C1114" s="507">
        <v>175</v>
      </c>
      <c r="D1114" s="509"/>
      <c r="E1114" s="336"/>
      <c r="F1114" s="336"/>
      <c r="G1114" s="336"/>
      <c r="H1114" s="336"/>
      <c r="I1114" s="336"/>
      <c r="J1114" s="333"/>
      <c r="K1114" s="330" t="s">
        <v>953</v>
      </c>
    </row>
    <row r="1115" spans="2:11" ht="15.75">
      <c r="B1115" s="335" t="s">
        <v>958</v>
      </c>
      <c r="C1115" s="507">
        <v>179</v>
      </c>
      <c r="D1115" s="509"/>
      <c r="E1115" s="336"/>
      <c r="F1115" s="336"/>
      <c r="G1115" s="336"/>
      <c r="H1115" s="336"/>
      <c r="I1115" s="336"/>
      <c r="J1115" s="333"/>
      <c r="K1115" s="330" t="s">
        <v>953</v>
      </c>
    </row>
    <row r="1116" spans="2:11" ht="15.75">
      <c r="B1116" s="335" t="s">
        <v>960</v>
      </c>
      <c r="C1116" s="507">
        <v>184</v>
      </c>
      <c r="D1116" s="509"/>
      <c r="E1116" s="336"/>
      <c r="F1116" s="336"/>
      <c r="G1116" s="336"/>
      <c r="H1116" s="336"/>
      <c r="I1116" s="336"/>
      <c r="J1116" s="333"/>
      <c r="K1116" s="330" t="s">
        <v>953</v>
      </c>
    </row>
    <row r="1117" spans="2:11" ht="15.75">
      <c r="B1117" s="335" t="s">
        <v>961</v>
      </c>
      <c r="C1117" s="507">
        <v>188</v>
      </c>
      <c r="D1117" s="509"/>
      <c r="E1117" s="336"/>
      <c r="F1117" s="336"/>
      <c r="G1117" s="336"/>
      <c r="H1117" s="336"/>
      <c r="I1117" s="336"/>
      <c r="J1117" s="333"/>
      <c r="K1117" s="330" t="s">
        <v>953</v>
      </c>
    </row>
    <row r="1118" spans="2:11" ht="15.75">
      <c r="B1118" s="331" t="s">
        <v>963</v>
      </c>
      <c r="C1118" s="507">
        <v>500</v>
      </c>
      <c r="D1118" s="509"/>
      <c r="E1118" s="336"/>
      <c r="F1118" s="336"/>
      <c r="G1118" s="336"/>
      <c r="H1118" s="336"/>
      <c r="I1118" s="336"/>
      <c r="J1118" s="333"/>
      <c r="K1118" s="330" t="s">
        <v>953</v>
      </c>
    </row>
    <row r="1119" spans="2:11" ht="15.75">
      <c r="B1119" s="378" t="s">
        <v>957</v>
      </c>
      <c r="C1119" s="507">
        <v>501</v>
      </c>
      <c r="D1119" s="509"/>
      <c r="E1119" s="336"/>
      <c r="F1119" s="336"/>
      <c r="G1119" s="336"/>
      <c r="H1119" s="336"/>
      <c r="I1119" s="336"/>
      <c r="J1119" s="333"/>
      <c r="K1119" s="330" t="s">
        <v>953</v>
      </c>
    </row>
    <row r="1120" spans="2:11" ht="15.75">
      <c r="B1120" s="335" t="s">
        <v>958</v>
      </c>
      <c r="C1120" s="507">
        <v>502</v>
      </c>
      <c r="D1120" s="509"/>
      <c r="E1120" s="336"/>
      <c r="F1120" s="336"/>
      <c r="G1120" s="336"/>
      <c r="H1120" s="336"/>
      <c r="I1120" s="336"/>
      <c r="J1120" s="333"/>
      <c r="K1120" s="330" t="s">
        <v>953</v>
      </c>
    </row>
    <row r="1121" spans="2:11" ht="15.75">
      <c r="B1121" s="335" t="s">
        <v>959</v>
      </c>
      <c r="C1121" s="507">
        <v>503</v>
      </c>
      <c r="D1121" s="509"/>
      <c r="E1121" s="336"/>
      <c r="F1121" s="336"/>
      <c r="G1121" s="336"/>
      <c r="H1121" s="336"/>
      <c r="I1121" s="336"/>
      <c r="J1121" s="333"/>
      <c r="K1121" s="330" t="s">
        <v>953</v>
      </c>
    </row>
    <row r="1122" spans="2:11" ht="15.75">
      <c r="B1122" s="335" t="s">
        <v>960</v>
      </c>
      <c r="C1122" s="507">
        <v>504</v>
      </c>
      <c r="D1122" s="509"/>
      <c r="E1122" s="336"/>
      <c r="F1122" s="336"/>
      <c r="G1122" s="336"/>
      <c r="H1122" s="336"/>
      <c r="I1122" s="336"/>
      <c r="J1122" s="333"/>
      <c r="K1122" s="330" t="s">
        <v>953</v>
      </c>
    </row>
    <row r="1123" spans="2:11" ht="15.75">
      <c r="B1123" s="335" t="s">
        <v>961</v>
      </c>
      <c r="C1123" s="507">
        <v>505</v>
      </c>
      <c r="D1123" s="509"/>
      <c r="E1123" s="336"/>
      <c r="F1123" s="336"/>
      <c r="G1123" s="336"/>
      <c r="H1123" s="336"/>
      <c r="I1123" s="336"/>
      <c r="J1123" s="333"/>
      <c r="K1123" s="330" t="s">
        <v>953</v>
      </c>
    </row>
    <row r="1124" spans="2:11" ht="15.75">
      <c r="B1124" s="378" t="s">
        <v>962</v>
      </c>
      <c r="C1124" s="507">
        <v>506</v>
      </c>
      <c r="D1124" s="509"/>
      <c r="E1124" s="336"/>
      <c r="F1124" s="336"/>
      <c r="G1124" s="336"/>
      <c r="H1124" s="336"/>
      <c r="I1124" s="336"/>
      <c r="J1124" s="333"/>
      <c r="K1124" s="330" t="s">
        <v>953</v>
      </c>
    </row>
    <row r="1125" spans="2:11" ht="15.75">
      <c r="B1125" s="335" t="s">
        <v>958</v>
      </c>
      <c r="C1125" s="507">
        <v>507</v>
      </c>
      <c r="D1125" s="509"/>
      <c r="E1125" s="336"/>
      <c r="F1125" s="336"/>
      <c r="G1125" s="336"/>
      <c r="H1125" s="336"/>
      <c r="I1125" s="336"/>
      <c r="J1125" s="333"/>
      <c r="K1125" s="330" t="s">
        <v>953</v>
      </c>
    </row>
    <row r="1126" spans="2:11" ht="15.75">
      <c r="B1126" s="335" t="s">
        <v>960</v>
      </c>
      <c r="C1126" s="507">
        <v>508</v>
      </c>
      <c r="D1126" s="509"/>
      <c r="E1126" s="336"/>
      <c r="F1126" s="336"/>
      <c r="G1126" s="336"/>
      <c r="H1126" s="336"/>
      <c r="I1126" s="336"/>
      <c r="J1126" s="333"/>
      <c r="K1126" s="330" t="s">
        <v>953</v>
      </c>
    </row>
    <row r="1127" spans="2:11" ht="15.75">
      <c r="B1127" s="335" t="s">
        <v>961</v>
      </c>
      <c r="C1127" s="507">
        <v>509</v>
      </c>
      <c r="D1127" s="509"/>
      <c r="E1127" s="336"/>
      <c r="F1127" s="336"/>
      <c r="G1127" s="336"/>
      <c r="H1127" s="336"/>
      <c r="I1127" s="336"/>
      <c r="J1127" s="333"/>
      <c r="K1127" s="330" t="s">
        <v>953</v>
      </c>
    </row>
    <row r="1128" spans="2:11" ht="15.75">
      <c r="B1128" s="338" t="s">
        <v>964</v>
      </c>
      <c r="C1128" s="507">
        <v>510</v>
      </c>
      <c r="D1128" s="509"/>
      <c r="E1128" s="336"/>
      <c r="F1128" s="336"/>
      <c r="G1128" s="336"/>
      <c r="H1128" s="336"/>
      <c r="I1128" s="336"/>
      <c r="J1128" s="333"/>
      <c r="K1128" s="330" t="s">
        <v>953</v>
      </c>
    </row>
    <row r="1129" spans="2:11" ht="15.75">
      <c r="B1129" s="338" t="s">
        <v>965</v>
      </c>
      <c r="C1129" s="507">
        <v>553</v>
      </c>
      <c r="D1129" s="509"/>
      <c r="E1129" s="336"/>
      <c r="F1129" s="336"/>
      <c r="G1129" s="336"/>
      <c r="H1129" s="336"/>
      <c r="I1129" s="336"/>
      <c r="J1129" s="333"/>
      <c r="K1129" s="330" t="s">
        <v>953</v>
      </c>
    </row>
    <row r="1130" spans="2:11" ht="15.75">
      <c r="B1130" s="338" t="s">
        <v>918</v>
      </c>
      <c r="C1130" s="507">
        <v>554</v>
      </c>
      <c r="D1130" s="509"/>
      <c r="E1130" s="336"/>
      <c r="F1130" s="336"/>
      <c r="G1130" s="336"/>
      <c r="H1130" s="336"/>
      <c r="I1130" s="336"/>
      <c r="J1130" s="333"/>
      <c r="K1130" s="330" t="s">
        <v>953</v>
      </c>
    </row>
    <row r="1131" spans="2:11" ht="42">
      <c r="B1131" s="337" t="s">
        <v>966</v>
      </c>
      <c r="C1131" s="507"/>
      <c r="D1131" s="509">
        <v>23</v>
      </c>
      <c r="E1131" s="336"/>
      <c r="F1131" s="336"/>
      <c r="G1131" s="336"/>
      <c r="H1131" s="336"/>
      <c r="I1131" s="336"/>
      <c r="J1131" s="333"/>
      <c r="K1131" s="330" t="s">
        <v>967</v>
      </c>
    </row>
    <row r="1132" spans="1:11" ht="12.75">
      <c r="A1132" s="379"/>
      <c r="B1132" s="346" t="s">
        <v>968</v>
      </c>
      <c r="C1132" s="507">
        <v>357</v>
      </c>
      <c r="D1132" s="509"/>
      <c r="E1132" s="380"/>
      <c r="F1132" s="380"/>
      <c r="G1132" s="380"/>
      <c r="H1132" s="380"/>
      <c r="I1132" s="380"/>
      <c r="J1132" s="381"/>
      <c r="K1132" s="330" t="s">
        <v>967</v>
      </c>
    </row>
    <row r="1133" spans="1:11" ht="24">
      <c r="A1133" s="379"/>
      <c r="B1133" s="346" t="s">
        <v>969</v>
      </c>
      <c r="C1133" s="507">
        <v>358</v>
      </c>
      <c r="D1133" s="509"/>
      <c r="E1133" s="380"/>
      <c r="F1133" s="380"/>
      <c r="G1133" s="380"/>
      <c r="H1133" s="380"/>
      <c r="I1133" s="380"/>
      <c r="J1133" s="381"/>
      <c r="K1133" s="330" t="s">
        <v>967</v>
      </c>
    </row>
    <row r="1134" spans="1:11" ht="12.75">
      <c r="A1134" s="379"/>
      <c r="B1134" s="343" t="s">
        <v>24</v>
      </c>
      <c r="C1134" s="507">
        <v>359</v>
      </c>
      <c r="D1134" s="509"/>
      <c r="E1134" s="380"/>
      <c r="F1134" s="380"/>
      <c r="G1134" s="380"/>
      <c r="H1134" s="380"/>
      <c r="I1134" s="380"/>
      <c r="J1134" s="381"/>
      <c r="K1134" s="330" t="s">
        <v>967</v>
      </c>
    </row>
    <row r="1135" spans="1:11" ht="12.75">
      <c r="A1135" s="379"/>
      <c r="B1135" s="343" t="s">
        <v>970</v>
      </c>
      <c r="C1135" s="507">
        <v>367</v>
      </c>
      <c r="D1135" s="509"/>
      <c r="E1135" s="380"/>
      <c r="F1135" s="380"/>
      <c r="G1135" s="380"/>
      <c r="H1135" s="380"/>
      <c r="I1135" s="380"/>
      <c r="J1135" s="381"/>
      <c r="K1135" s="330" t="s">
        <v>967</v>
      </c>
    </row>
    <row r="1136" spans="1:11" ht="12.75">
      <c r="A1136" s="379"/>
      <c r="B1136" s="343" t="s">
        <v>971</v>
      </c>
      <c r="C1136" s="507">
        <v>368</v>
      </c>
      <c r="D1136" s="509"/>
      <c r="E1136" s="380"/>
      <c r="F1136" s="380"/>
      <c r="G1136" s="380"/>
      <c r="H1136" s="380"/>
      <c r="I1136" s="380"/>
      <c r="J1136" s="381"/>
      <c r="K1136" s="330" t="s">
        <v>967</v>
      </c>
    </row>
    <row r="1137" spans="1:11" ht="12.75">
      <c r="A1137" s="379"/>
      <c r="B1137" s="376" t="s">
        <v>972</v>
      </c>
      <c r="C1137" s="507">
        <v>369</v>
      </c>
      <c r="D1137" s="509"/>
      <c r="E1137" s="380"/>
      <c r="F1137" s="380"/>
      <c r="G1137" s="380"/>
      <c r="H1137" s="380"/>
      <c r="I1137" s="380"/>
      <c r="J1137" s="381"/>
      <c r="K1137" s="330" t="s">
        <v>967</v>
      </c>
    </row>
    <row r="1138" spans="1:11" ht="12.75">
      <c r="A1138" s="379"/>
      <c r="B1138" s="376" t="s">
        <v>973</v>
      </c>
      <c r="C1138" s="507">
        <v>429</v>
      </c>
      <c r="D1138" s="509"/>
      <c r="E1138" s="380"/>
      <c r="F1138" s="380"/>
      <c r="G1138" s="380"/>
      <c r="H1138" s="380"/>
      <c r="I1138" s="380"/>
      <c r="J1138" s="381"/>
      <c r="K1138" s="330" t="s">
        <v>967</v>
      </c>
    </row>
    <row r="1139" spans="1:11" ht="12.75">
      <c r="A1139" s="379"/>
      <c r="B1139" s="343" t="s">
        <v>974</v>
      </c>
      <c r="C1139" s="507">
        <v>465</v>
      </c>
      <c r="D1139" s="509"/>
      <c r="E1139" s="380"/>
      <c r="F1139" s="380"/>
      <c r="G1139" s="380"/>
      <c r="H1139" s="380"/>
      <c r="I1139" s="380"/>
      <c r="J1139" s="381"/>
      <c r="K1139" s="330" t="s">
        <v>967</v>
      </c>
    </row>
    <row r="1140" spans="1:11" ht="12.75">
      <c r="A1140" s="379"/>
      <c r="B1140" s="343" t="s">
        <v>975</v>
      </c>
      <c r="C1140" s="507">
        <v>466</v>
      </c>
      <c r="D1140" s="509"/>
      <c r="E1140" s="380"/>
      <c r="F1140" s="380"/>
      <c r="G1140" s="380"/>
      <c r="H1140" s="380"/>
      <c r="I1140" s="380"/>
      <c r="J1140" s="381"/>
      <c r="K1140" s="330" t="s">
        <v>967</v>
      </c>
    </row>
    <row r="1141" spans="1:11" ht="12.75">
      <c r="A1141" s="379"/>
      <c r="B1141" s="376" t="s">
        <v>976</v>
      </c>
      <c r="C1141" s="507">
        <v>467</v>
      </c>
      <c r="D1141" s="509"/>
      <c r="E1141" s="380"/>
      <c r="F1141" s="380"/>
      <c r="G1141" s="380"/>
      <c r="H1141" s="380"/>
      <c r="I1141" s="380"/>
      <c r="J1141" s="381"/>
      <c r="K1141" s="330" t="s">
        <v>967</v>
      </c>
    </row>
    <row r="1142" spans="1:11" ht="12.75">
      <c r="A1142" s="379"/>
      <c r="B1142" s="376" t="s">
        <v>973</v>
      </c>
      <c r="C1142" s="507">
        <v>468</v>
      </c>
      <c r="D1142" s="509"/>
      <c r="E1142" s="380"/>
      <c r="F1142" s="380"/>
      <c r="G1142" s="380"/>
      <c r="H1142" s="380"/>
      <c r="I1142" s="380"/>
      <c r="J1142" s="381"/>
      <c r="K1142" s="330" t="s">
        <v>967</v>
      </c>
    </row>
    <row r="1143" spans="1:11" ht="12.75">
      <c r="A1143" s="379"/>
      <c r="B1143" s="343" t="s">
        <v>1339</v>
      </c>
      <c r="C1143" s="507">
        <v>469</v>
      </c>
      <c r="D1143" s="509"/>
      <c r="E1143" s="380"/>
      <c r="F1143" s="380"/>
      <c r="G1143" s="380"/>
      <c r="H1143" s="380"/>
      <c r="I1143" s="380"/>
      <c r="J1143" s="381"/>
      <c r="K1143" s="330" t="s">
        <v>967</v>
      </c>
    </row>
    <row r="1144" spans="1:11" ht="12.75">
      <c r="A1144" s="379"/>
      <c r="B1144" s="343" t="s">
        <v>1340</v>
      </c>
      <c r="C1144" s="507">
        <v>470</v>
      </c>
      <c r="D1144" s="509"/>
      <c r="E1144" s="380"/>
      <c r="F1144" s="380"/>
      <c r="G1144" s="380"/>
      <c r="H1144" s="380"/>
      <c r="I1144" s="380"/>
      <c r="J1144" s="381"/>
      <c r="K1144" s="330" t="s">
        <v>967</v>
      </c>
    </row>
    <row r="1145" spans="1:11" ht="12.75">
      <c r="A1145" s="379"/>
      <c r="B1145" s="376" t="s">
        <v>1341</v>
      </c>
      <c r="C1145" s="507">
        <v>471</v>
      </c>
      <c r="D1145" s="509"/>
      <c r="E1145" s="380"/>
      <c r="F1145" s="380"/>
      <c r="G1145" s="380"/>
      <c r="H1145" s="380"/>
      <c r="I1145" s="380"/>
      <c r="J1145" s="381"/>
      <c r="K1145" s="330" t="s">
        <v>967</v>
      </c>
    </row>
    <row r="1146" spans="1:11" ht="12.75">
      <c r="A1146" s="379"/>
      <c r="B1146" s="376" t="s">
        <v>973</v>
      </c>
      <c r="C1146" s="507">
        <v>472</v>
      </c>
      <c r="D1146" s="509"/>
      <c r="E1146" s="380"/>
      <c r="F1146" s="380"/>
      <c r="G1146" s="380"/>
      <c r="H1146" s="380"/>
      <c r="I1146" s="380"/>
      <c r="J1146" s="381"/>
      <c r="K1146" s="330" t="s">
        <v>967</v>
      </c>
    </row>
    <row r="1147" spans="1:11" ht="24.75" thickBot="1">
      <c r="A1147" s="379"/>
      <c r="B1147" s="382" t="s">
        <v>25</v>
      </c>
      <c r="C1147" s="510">
        <v>473</v>
      </c>
      <c r="D1147" s="511"/>
      <c r="E1147" s="383"/>
      <c r="F1147" s="383"/>
      <c r="G1147" s="383"/>
      <c r="H1147" s="383"/>
      <c r="I1147" s="383"/>
      <c r="J1147" s="384"/>
      <c r="K1147" s="330" t="s">
        <v>967</v>
      </c>
    </row>
    <row r="1148" spans="2:9" ht="15.75">
      <c r="B1148" s="190"/>
      <c r="C1148" s="190"/>
      <c r="D1148" s="190"/>
      <c r="E1148" s="190"/>
      <c r="F1148" s="190"/>
      <c r="G1148" s="190"/>
      <c r="H1148" s="190"/>
      <c r="I1148" s="190"/>
    </row>
    <row r="1149" spans="2:10" s="385" customFormat="1" ht="13.5" customHeight="1">
      <c r="B1149" s="258" t="s">
        <v>1019</v>
      </c>
      <c r="C1149" s="259"/>
      <c r="D1149" s="259"/>
      <c r="E1149" s="259"/>
      <c r="F1149" s="386"/>
      <c r="G1149" s="216"/>
      <c r="H1149" s="260"/>
      <c r="I1149" s="260"/>
      <c r="J1149" s="385" t="s">
        <v>1499</v>
      </c>
    </row>
    <row r="1150" spans="2:9" s="385" customFormat="1" ht="13.5" customHeight="1">
      <c r="B1150" s="230"/>
      <c r="C1150" s="827" t="s">
        <v>1020</v>
      </c>
      <c r="D1150" s="827"/>
      <c r="E1150" s="827"/>
      <c r="F1150" s="387"/>
      <c r="G1150" s="216"/>
      <c r="H1150" s="824" t="s">
        <v>1021</v>
      </c>
      <c r="I1150" s="824"/>
    </row>
    <row r="1151" spans="2:9" s="385" customFormat="1" ht="26.25" customHeight="1">
      <c r="B1151" s="258" t="s">
        <v>1022</v>
      </c>
      <c r="C1151" s="259"/>
      <c r="D1151" s="259"/>
      <c r="E1151" s="259"/>
      <c r="F1151" s="386"/>
      <c r="G1151" s="216"/>
      <c r="H1151" s="260"/>
      <c r="I1151" s="260"/>
    </row>
    <row r="1152" spans="2:9" s="385" customFormat="1" ht="13.5" customHeight="1">
      <c r="B1152" s="230"/>
      <c r="C1152" s="827" t="s">
        <v>1020</v>
      </c>
      <c r="D1152" s="827"/>
      <c r="E1152" s="827"/>
      <c r="F1152" s="387"/>
      <c r="G1152" s="216"/>
      <c r="H1152" s="824" t="s">
        <v>1021</v>
      </c>
      <c r="I1152" s="824"/>
    </row>
    <row r="1153" spans="2:9" s="385" customFormat="1" ht="13.5" customHeight="1">
      <c r="B1153" s="258" t="s">
        <v>1023</v>
      </c>
      <c r="C1153" s="259"/>
      <c r="D1153" s="259"/>
      <c r="E1153" s="259"/>
      <c r="F1153" s="386"/>
      <c r="G1153" s="216"/>
      <c r="H1153" s="260"/>
      <c r="I1153" s="260"/>
    </row>
    <row r="1154" spans="2:9" s="385" customFormat="1" ht="13.5" customHeight="1">
      <c r="B1154" s="230"/>
      <c r="C1154" s="827" t="s">
        <v>1020</v>
      </c>
      <c r="D1154" s="827"/>
      <c r="E1154" s="827"/>
      <c r="F1154" s="387"/>
      <c r="G1154" s="216"/>
      <c r="H1154" s="824" t="s">
        <v>1021</v>
      </c>
      <c r="I1154" s="824"/>
    </row>
    <row r="1155" spans="1:4" s="385" customFormat="1" ht="13.5" customHeight="1">
      <c r="A1155" s="388"/>
      <c r="B1155" s="388"/>
      <c r="C1155" s="389"/>
      <c r="D1155" s="389"/>
    </row>
    <row r="1156" spans="1:9" s="262" customFormat="1" ht="15.75">
      <c r="A1156" s="390"/>
      <c r="B1156" s="195"/>
      <c r="C1156" s="195"/>
      <c r="D1156" s="195"/>
      <c r="E1156" s="195"/>
      <c r="F1156" s="195"/>
      <c r="G1156" s="195"/>
      <c r="H1156" s="195"/>
      <c r="I1156" s="195"/>
    </row>
    <row r="1157" spans="1:9" s="262" customFormat="1" ht="15.75">
      <c r="A1157" s="390"/>
      <c r="B1157" s="195"/>
      <c r="C1157" s="195"/>
      <c r="D1157" s="195"/>
      <c r="E1157" s="195"/>
      <c r="F1157" s="195"/>
      <c r="G1157" s="195"/>
      <c r="H1157" s="195"/>
      <c r="I1157" s="195"/>
    </row>
    <row r="1158" spans="2:9" ht="15.75">
      <c r="B1158" s="190"/>
      <c r="C1158" s="190"/>
      <c r="D1158" s="190"/>
      <c r="E1158" s="190"/>
      <c r="F1158" s="190"/>
      <c r="G1158" s="190"/>
      <c r="H1158" s="190"/>
      <c r="I1158" s="190"/>
    </row>
    <row r="1159" spans="2:9" ht="15.75">
      <c r="B1159" s="391" t="s">
        <v>572</v>
      </c>
      <c r="C1159" s="392" t="s">
        <v>585</v>
      </c>
      <c r="D1159" s="392"/>
      <c r="E1159" s="392"/>
      <c r="F1159" s="302"/>
      <c r="G1159" s="392"/>
      <c r="H1159" s="27"/>
      <c r="I1159" s="302"/>
    </row>
    <row r="1160" spans="2:9" ht="15.75">
      <c r="B1160" s="391" t="s">
        <v>574</v>
      </c>
      <c r="C1160" s="392" t="s">
        <v>586</v>
      </c>
      <c r="D1160" s="392"/>
      <c r="E1160" s="392"/>
      <c r="F1160" s="302"/>
      <c r="G1160" s="392"/>
      <c r="H1160" s="27"/>
      <c r="I1160" s="302"/>
    </row>
    <row r="1161" spans="2:9" ht="15.75">
      <c r="B1161" s="391" t="s">
        <v>577</v>
      </c>
      <c r="C1161" s="392" t="s">
        <v>587</v>
      </c>
      <c r="D1161" s="392"/>
      <c r="E1161" s="392"/>
      <c r="F1161" s="302"/>
      <c r="G1161" s="392"/>
      <c r="H1161" s="27"/>
      <c r="I1161" s="302"/>
    </row>
    <row r="1162" spans="2:9" ht="15.75">
      <c r="B1162" s="391" t="s">
        <v>579</v>
      </c>
      <c r="C1162" s="392" t="s">
        <v>588</v>
      </c>
      <c r="D1162" s="392"/>
      <c r="E1162" s="392"/>
      <c r="F1162" s="302"/>
      <c r="G1162" s="392"/>
      <c r="H1162" s="27"/>
      <c r="I1162" s="302"/>
    </row>
    <row r="1163" spans="2:9" ht="15.75">
      <c r="B1163" s="391" t="s">
        <v>581</v>
      </c>
      <c r="C1163" s="392" t="s">
        <v>589</v>
      </c>
      <c r="D1163" s="392"/>
      <c r="E1163" s="392"/>
      <c r="F1163" s="302"/>
      <c r="G1163" s="392"/>
      <c r="H1163" s="27"/>
      <c r="I1163" s="302"/>
    </row>
    <row r="1164" spans="2:9" ht="15.75">
      <c r="B1164" s="24"/>
      <c r="C1164" s="618" t="s">
        <v>583</v>
      </c>
      <c r="D1164" s="618"/>
      <c r="E1164" s="833"/>
      <c r="F1164" s="833"/>
      <c r="G1164" s="833"/>
      <c r="H1164" s="833"/>
      <c r="I1164" s="833"/>
    </row>
  </sheetData>
  <sheetProtection/>
  <mergeCells count="28">
    <mergeCell ref="C1164:I1164"/>
    <mergeCell ref="B35:B36"/>
    <mergeCell ref="B187:B188"/>
    <mergeCell ref="B477:B478"/>
    <mergeCell ref="E477:E478"/>
    <mergeCell ref="G23:H23"/>
    <mergeCell ref="D23:D24"/>
    <mergeCell ref="I23:J23"/>
    <mergeCell ref="B23:B24"/>
    <mergeCell ref="C1154:E1154"/>
    <mergeCell ref="H1154:I1154"/>
    <mergeCell ref="B6:J6"/>
    <mergeCell ref="B7:J7"/>
    <mergeCell ref="C23:C24"/>
    <mergeCell ref="B510:B511"/>
    <mergeCell ref="E510:E511"/>
    <mergeCell ref="B522:B523"/>
    <mergeCell ref="B8:J8"/>
    <mergeCell ref="B9:J9"/>
    <mergeCell ref="C1152:E1152"/>
    <mergeCell ref="H1152:I1152"/>
    <mergeCell ref="E561:E562"/>
    <mergeCell ref="H3:J3"/>
    <mergeCell ref="H4:J4"/>
    <mergeCell ref="E522:E523"/>
    <mergeCell ref="C1150:E1150"/>
    <mergeCell ref="E23:F23"/>
    <mergeCell ref="H1150:I1150"/>
  </mergeCells>
  <hyperlinks>
    <hyperlink ref="B1089" location="_ftn1" display="_ftn1"/>
    <hyperlink ref="B1095" r:id="rId1" display="_ftn2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raileantat</cp:lastModifiedBy>
  <cp:lastPrinted>2015-12-29T09:05:43Z</cp:lastPrinted>
  <dcterms:created xsi:type="dcterms:W3CDTF">2011-06-08T12:54:16Z</dcterms:created>
  <dcterms:modified xsi:type="dcterms:W3CDTF">2015-12-29T09:08:01Z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